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\AçãoSolidária\Abrigo\Financ\"/>
    </mc:Choice>
  </mc:AlternateContent>
  <xr:revisionPtr revIDLastSave="0" documentId="8_{58C02C3F-6B9D-41C3-AE16-79DC1BE9499D}" xr6:coauthVersionLast="44" xr6:coauthVersionMax="44" xr10:uidLastSave="{00000000-0000-0000-0000-000000000000}"/>
  <bookViews>
    <workbookView xWindow="-120" yWindow="-120" windowWidth="25440" windowHeight="15540" xr2:uid="{4750C6BB-3E03-41E1-B358-9FB57F262E2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4" i="1" l="1"/>
  <c r="D203" i="1"/>
  <c r="C203" i="1"/>
  <c r="E203" i="1" s="1"/>
  <c r="E184" i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183" i="1"/>
  <c r="D178" i="1"/>
  <c r="D177" i="1"/>
  <c r="C177" i="1"/>
  <c r="E177" i="1" s="1"/>
  <c r="E169" i="1"/>
  <c r="E170" i="1" s="1"/>
  <c r="E171" i="1" s="1"/>
  <c r="E172" i="1" s="1"/>
  <c r="E173" i="1" s="1"/>
  <c r="E174" i="1" s="1"/>
  <c r="E175" i="1" s="1"/>
  <c r="E176" i="1" s="1"/>
  <c r="D163" i="1"/>
  <c r="D162" i="1"/>
  <c r="C162" i="1"/>
  <c r="E162" i="1" s="1"/>
  <c r="E155" i="1"/>
  <c r="E156" i="1" s="1"/>
  <c r="E157" i="1" s="1"/>
  <c r="E158" i="1" s="1"/>
  <c r="E159" i="1" s="1"/>
  <c r="E160" i="1" s="1"/>
  <c r="E161" i="1" s="1"/>
  <c r="D149" i="1"/>
  <c r="C149" i="1"/>
  <c r="D148" i="1"/>
  <c r="C148" i="1"/>
  <c r="E148" i="1" s="1"/>
  <c r="E108" i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D101" i="1"/>
  <c r="C101" i="1"/>
  <c r="E101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207" i="1" l="1"/>
</calcChain>
</file>

<file path=xl/sharedStrings.xml><?xml version="1.0" encoding="utf-8"?>
<sst xmlns="http://schemas.openxmlformats.org/spreadsheetml/2006/main" count="222" uniqueCount="126">
  <si>
    <t>CNPJ 02.390.402/0001-75</t>
  </si>
  <si>
    <t>Quadra 89 Lote A - Parque Mingone - Luziânia - GO</t>
  </si>
  <si>
    <t xml:space="preserve"> CAIXA DINHEIRO - RECEITAS E DESPESAS - DEZEMBRO   2019 </t>
  </si>
  <si>
    <t>RESUMO DE DESPESAS DO CAIXA</t>
  </si>
  <si>
    <t>DIA</t>
  </si>
  <si>
    <t>DESCRIÇÃO</t>
  </si>
  <si>
    <t>CRÉDITO</t>
  </si>
  <si>
    <t>DÉBITO</t>
  </si>
  <si>
    <t>SALDO</t>
  </si>
  <si>
    <t>Saldo Anterior</t>
  </si>
  <si>
    <t xml:space="preserve"> </t>
  </si>
  <si>
    <t xml:space="preserve">AUTO POSTO DOM VITAL III LTDA </t>
  </si>
  <si>
    <t xml:space="preserve">ABA - GRAFICA RAPIDA </t>
  </si>
  <si>
    <t xml:space="preserve">DOAÇAO ROSANGELA </t>
  </si>
  <si>
    <t xml:space="preserve">AUTO POSTO MASUT I LTDA  </t>
  </si>
  <si>
    <t xml:space="preserve">RECIBO VITOR HUGO </t>
  </si>
  <si>
    <t xml:space="preserve">NATURAL GAS </t>
  </si>
  <si>
    <t xml:space="preserve">PAPELARIA AVIAMENTOS E BRINQUEDOS </t>
  </si>
  <si>
    <t>Doação Associados</t>
  </si>
  <si>
    <t xml:space="preserve">RECEITA BAZAR </t>
  </si>
  <si>
    <t xml:space="preserve">CASCAL COMBUSTIVEIS </t>
  </si>
  <si>
    <t xml:space="preserve">AUTO POSTO K 44 LTDA </t>
  </si>
  <si>
    <t xml:space="preserve">ATACADAO S.A </t>
  </si>
  <si>
    <t xml:space="preserve">AUTO POSTO JARDIM INGA </t>
  </si>
  <si>
    <t xml:space="preserve">COMERCIAL DE EMBALAGEM SANDRA LTDA </t>
  </si>
  <si>
    <t xml:space="preserve">PAPELARIA  AVIAMENTOS E BRINQUEDOS </t>
  </si>
  <si>
    <t xml:space="preserve">RECIBO /PATRICIA </t>
  </si>
  <si>
    <t>TX ASSOCIADO JOAO MENEZES REF, NOV</t>
  </si>
  <si>
    <t>SARW COMERCIAL DE ALIMENTOS LTDA</t>
  </si>
  <si>
    <t xml:space="preserve">MARISA -FRANCISCA </t>
  </si>
  <si>
    <t xml:space="preserve">DROGASIL </t>
  </si>
  <si>
    <t xml:space="preserve">ODONTO COMPANY FRANCISCA </t>
  </si>
  <si>
    <t xml:space="preserve">AUTO POSTO  MASUT LTDA </t>
  </si>
  <si>
    <t xml:space="preserve">DOAÇAO  DRA CELIA / CURSO KAUA </t>
  </si>
  <si>
    <t xml:space="preserve">SARW COMERCIAL DE ALIMENTOS  LTDA  </t>
  </si>
  <si>
    <t xml:space="preserve">OFICIA DE ARTE /KAUA </t>
  </si>
  <si>
    <t xml:space="preserve">POSTO PARK JK </t>
  </si>
  <si>
    <t xml:space="preserve">MARIANA SANTANA </t>
  </si>
  <si>
    <t xml:space="preserve">COM. DE ALIMENTOS BELEM E SILVA  </t>
  </si>
  <si>
    <t xml:space="preserve">DROVIDA </t>
  </si>
  <si>
    <t xml:space="preserve">TRANSF. CAIXA </t>
  </si>
  <si>
    <t>Compra Alimentos ASSAÍ - Empréstimo</t>
  </si>
  <si>
    <t>JESSICA/ 2º PARCELA 13º</t>
  </si>
  <si>
    <t>JANILMA 2º PARCELA 13º</t>
  </si>
  <si>
    <t>Pagamento Emprestimo ASSAÍ - CC BB 28.443-2</t>
  </si>
  <si>
    <t>ELEN 2º PARCELA 13º</t>
  </si>
  <si>
    <t>MARILENE 2º PARCELA 13º</t>
  </si>
  <si>
    <t>MARIA NATALIA 2º PARCELA 13º</t>
  </si>
  <si>
    <t>LUCELITA 2º PARCELA 13º</t>
  </si>
  <si>
    <t xml:space="preserve">BRENNDA MENDONCA NOGUEIRA  </t>
  </si>
  <si>
    <t xml:space="preserve">CONTRATO DE LOCAÇAO </t>
  </si>
  <si>
    <t xml:space="preserve">SEGURO KOMBI </t>
  </si>
  <si>
    <t xml:space="preserve">COM.DE ALIMENTOS BELEM E SILVA </t>
  </si>
  <si>
    <t xml:space="preserve">OI EMPRESARIAL </t>
  </si>
  <si>
    <t xml:space="preserve">OI FIXO </t>
  </si>
  <si>
    <t xml:space="preserve">RECIBO OFICINA </t>
  </si>
  <si>
    <t xml:space="preserve">PASSARELA AUTO PECAS E SERVICOS - LTDA </t>
  </si>
  <si>
    <t xml:space="preserve">COMERCIAL DE ALIMENTOS SUPERSAM </t>
  </si>
  <si>
    <t>TX ASSOCIADO JOAO MENEZES REF DEZ.</t>
  </si>
  <si>
    <t xml:space="preserve">RECIBO VT PEDRO E BRENDA </t>
  </si>
  <si>
    <t>EDIVAN LOPES</t>
  </si>
  <si>
    <t xml:space="preserve">ODONTO COMPANY PEDRO HENRIQUE SALES </t>
  </si>
  <si>
    <t>COM. DE ALIMENTOS SUPERSAM</t>
  </si>
  <si>
    <t xml:space="preserve">SARW COMERCIAL DE ALIMENTOS LTDA </t>
  </si>
  <si>
    <t xml:space="preserve">MCM DISTRIBUIDORA /VINICIUS </t>
  </si>
  <si>
    <t>TOTAL</t>
  </si>
  <si>
    <t xml:space="preserve">Controle de Banco do Brasil AG 0941-5 CC 28.443-2  </t>
  </si>
  <si>
    <t>Dia</t>
  </si>
  <si>
    <t>Descrição</t>
  </si>
  <si>
    <t>Crédito</t>
  </si>
  <si>
    <t>Débito</t>
  </si>
  <si>
    <t>Saldo</t>
  </si>
  <si>
    <t>SALDO ANTERIOR</t>
  </si>
  <si>
    <t>04/12 5977 231468-1 DORACY C REIS</t>
  </si>
  <si>
    <t>05/12 5197 8616-9 FRANCISCO SAGR</t>
  </si>
  <si>
    <t>05/12 0941 44883-4 COMUNIDADE DA</t>
  </si>
  <si>
    <t>05/12 1239 5854-8 C S FACE JESUS</t>
  </si>
  <si>
    <t>06/12 1239 5854-8 C S FACE JESUS</t>
  </si>
  <si>
    <t>06/12 0941 43098-6 PETRINA RODRIG</t>
  </si>
  <si>
    <t>06/12 0941 43113-3 ALAIDE RODRIGU</t>
  </si>
  <si>
    <t>06/12 3411 57326-4 JOSE CARLOS SA</t>
  </si>
  <si>
    <t>104 0804 002390402000175 COMUNIDADE DA</t>
  </si>
  <si>
    <t>FGTS ARRECADACAO GRF</t>
  </si>
  <si>
    <t>Cobrança referente 06/12/2019</t>
  </si>
  <si>
    <t>172574740001-16 FUNDO MUNICIPAL DE ASS</t>
  </si>
  <si>
    <t>Cobrança referente 16/12/2019</t>
  </si>
  <si>
    <t>19/12 0941 44883-4 COMUNIDADE DA</t>
  </si>
  <si>
    <t>19/12 1239 5854-8 C S FACE JESUS</t>
  </si>
  <si>
    <t>Cobrança referente 19/12/2019</t>
  </si>
  <si>
    <t>20/12 0941 43098-6 PETRINA RODRIG</t>
  </si>
  <si>
    <t>20/12 0941 43113-3 ALAIDE RODRIGU</t>
  </si>
  <si>
    <t>20/12 3411 57326-4 JOSE CARLOS SA</t>
  </si>
  <si>
    <t>GPS- Ident.: 2390402000175 - 13/2019</t>
  </si>
  <si>
    <t>GPS- Ident.: 2390402000175 - 11/2019</t>
  </si>
  <si>
    <t>RFB- DARF PRETO CALCULADO</t>
  </si>
  <si>
    <t xml:space="preserve">830 Dep?sito Online </t>
  </si>
  <si>
    <t xml:space="preserve">870 Transfer?ncia recebida </t>
  </si>
  <si>
    <t>22/12 4267 9913534-5 WILTON ANTONIO</t>
  </si>
  <si>
    <t>23/12 5977 231468-1 DORACY C REIS</t>
  </si>
  <si>
    <t>756 5004 25054255002705 MITRA DIOCESAN</t>
  </si>
  <si>
    <t>Total</t>
  </si>
  <si>
    <t>Transferências</t>
  </si>
  <si>
    <t>Movimentação entre CC</t>
  </si>
  <si>
    <t xml:space="preserve">Controle de Banco do Brasil AG 0941-5 CC 44883-4  </t>
  </si>
  <si>
    <t>Cobrança referente 03/12/2019</t>
  </si>
  <si>
    <t>05/12 0941 28443-2 C S FACE JESUS</t>
  </si>
  <si>
    <t>19/12 0941 28443-2 C S FACE JESUS</t>
  </si>
  <si>
    <t xml:space="preserve">Controle de Banco do Brasil AG 1239-4 CC 5854-8 </t>
  </si>
  <si>
    <t>000 Saldo Anterior</t>
  </si>
  <si>
    <t xml:space="preserve">856 BB RF Ref DI ?gil </t>
  </si>
  <si>
    <t>06/12 0941 28443-2 C S FACE JESUS</t>
  </si>
  <si>
    <t>Cobr parc ref a 06/12/2019</t>
  </si>
  <si>
    <t xml:space="preserve">Controle de CEF AG 0804 CC 1833-9  </t>
  </si>
  <si>
    <t>CRED TED</t>
  </si>
  <si>
    <t>CRED TEV</t>
  </si>
  <si>
    <t>LUCELITA DE OLIVEIRA DE MATOS</t>
  </si>
  <si>
    <t>MARILENE DE CARVALHO</t>
  </si>
  <si>
    <t>JANILMA DE CARVALHO CASTRO</t>
  </si>
  <si>
    <t>JAIRO LIMA SOUZA</t>
  </si>
  <si>
    <t>ELEN BARROS AVELLAR</t>
  </si>
  <si>
    <t>SANDRA LUCIA DOS SANTOS BRAZ</t>
  </si>
  <si>
    <t>MARIA NATALIA S SANTOS</t>
  </si>
  <si>
    <t>TR TEV IBC</t>
  </si>
  <si>
    <t>COMUNIDADE DA SAGRADA FACE DE JE</t>
  </si>
  <si>
    <t>ELOA PAULO DE SOUZA</t>
  </si>
  <si>
    <t>SALDO TOTAL DO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</si>
</sst>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R_$_ _-;\-* #,##0.00\ _R_$_ _-;_-* &quot;-&quot;??\ _R_$_ _-;_-@_-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3F3F3F"/>
      <name val="Arial"/>
      <family val="2"/>
    </font>
    <font>
      <sz val="10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43" fontId="5" fillId="0" borderId="2" xfId="1" applyFont="1" applyBorder="1" applyAlignment="1">
      <alignment vertical="center"/>
    </xf>
    <xf numFmtId="43" fontId="0" fillId="0" borderId="0" xfId="0" applyNumberFormat="1"/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" fontId="6" fillId="0" borderId="6" xfId="2" applyNumberFormat="1" applyFont="1" applyBorder="1" applyAlignment="1">
      <alignment vertical="center"/>
    </xf>
    <xf numFmtId="39" fontId="6" fillId="0" borderId="6" xfId="2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3" fontId="7" fillId="0" borderId="8" xfId="1" applyFont="1" applyBorder="1" applyAlignment="1">
      <alignment horizontal="center" vertical="center"/>
    </xf>
    <xf numFmtId="43" fontId="7" fillId="0" borderId="9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1" fillId="0" borderId="11" xfId="1" applyBorder="1" applyAlignment="1">
      <alignment horizontal="center" vertical="center"/>
    </xf>
    <xf numFmtId="43" fontId="1" fillId="0" borderId="12" xfId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6" xfId="2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43" fontId="1" fillId="0" borderId="11" xfId="1" applyBorder="1" applyAlignment="1">
      <alignment horizontal="center"/>
    </xf>
    <xf numFmtId="43" fontId="1" fillId="0" borderId="12" xfId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3" fontId="7" fillId="0" borderId="4" xfId="1" applyFont="1" applyBorder="1" applyAlignment="1">
      <alignment horizontal="left" vertical="center"/>
    </xf>
    <xf numFmtId="43" fontId="7" fillId="0" borderId="5" xfId="1" applyFont="1" applyBorder="1" applyAlignment="1">
      <alignment horizontal="left" vertic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2" xfId="1" applyFont="1" applyBorder="1"/>
    <xf numFmtId="0" fontId="0" fillId="0" borderId="1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7" fillId="0" borderId="0" xfId="1" applyFont="1" applyAlignment="1">
      <alignment horizontal="left" vertical="center"/>
    </xf>
    <xf numFmtId="43" fontId="7" fillId="0" borderId="2" xfId="1" applyFont="1" applyBorder="1" applyAlignment="1">
      <alignment horizontal="left" vertical="center"/>
    </xf>
    <xf numFmtId="14" fontId="9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43" fontId="7" fillId="0" borderId="14" xfId="1" applyFont="1" applyBorder="1" applyAlignment="1">
      <alignment vertical="center"/>
    </xf>
  </cellXfs>
  <cellStyles count="3">
    <cellStyle name="Normal" xfId="0" builtinId="0"/>
    <cellStyle name="Vírgula" xfId="1" builtinId="3"/>
    <cellStyle name="Vírgula 7" xfId="2" xr:uid="{676FFF1E-A318-48CE-8C54-B5C71CB43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219C-6DAC-43BB-A215-025AB4821B47}">
  <dimension ref="A1:F207"/>
  <sheetViews>
    <sheetView tabSelected="1" workbookViewId="0">
      <selection sqref="A1:XFD1048576"/>
    </sheetView>
  </sheetViews>
  <sheetFormatPr defaultRowHeight="12.75" x14ac:dyDescent="0.2"/>
  <cols>
    <col min="1" max="1" width="11.85546875" customWidth="1"/>
    <col min="2" max="2" width="51.140625" customWidth="1"/>
    <col min="3" max="5" width="23.42578125" customWidth="1"/>
  </cols>
  <sheetData>
    <row r="1" spans="1:5" ht="24.75" customHeight="1" x14ac:dyDescent="0.2">
      <c r="A1" s="1" t="s">
        <v>0</v>
      </c>
      <c r="B1" s="2"/>
      <c r="C1" s="2"/>
      <c r="D1" s="2"/>
      <c r="E1" s="3"/>
    </row>
    <row r="2" spans="1:5" ht="24.75" customHeight="1" x14ac:dyDescent="0.2">
      <c r="A2" s="4" t="s">
        <v>1</v>
      </c>
      <c r="B2" s="5"/>
      <c r="C2" s="5"/>
      <c r="D2" s="5"/>
      <c r="E2" s="6"/>
    </row>
    <row r="3" spans="1:5" ht="24.75" customHeight="1" thickBot="1" x14ac:dyDescent="0.25">
      <c r="A3" s="7" t="s">
        <v>2</v>
      </c>
      <c r="B3" s="8"/>
      <c r="C3" s="8"/>
      <c r="D3" s="8"/>
      <c r="E3" s="9"/>
    </row>
    <row r="4" spans="1:5" ht="63.75" customHeight="1" x14ac:dyDescent="0.2">
      <c r="A4" s="10" t="s">
        <v>3</v>
      </c>
      <c r="B4" s="10"/>
      <c r="C4" s="10"/>
      <c r="D4" s="10"/>
      <c r="E4" s="10"/>
    </row>
    <row r="5" spans="1:5" x14ac:dyDescent="0.2">
      <c r="A5" s="11" t="s">
        <v>4</v>
      </c>
      <c r="B5" s="11" t="s">
        <v>5</v>
      </c>
      <c r="C5" s="12" t="s">
        <v>6</v>
      </c>
      <c r="D5" s="12" t="s">
        <v>7</v>
      </c>
      <c r="E5" s="12" t="s">
        <v>8</v>
      </c>
    </row>
    <row r="6" spans="1:5" ht="16.5" customHeight="1" x14ac:dyDescent="0.2">
      <c r="A6" s="13"/>
      <c r="B6" s="14" t="s">
        <v>9</v>
      </c>
      <c r="C6" s="15"/>
      <c r="D6" s="15" t="s">
        <v>10</v>
      </c>
      <c r="E6" s="16">
        <v>129.15</v>
      </c>
    </row>
    <row r="7" spans="1:5" ht="16.5" customHeight="1" x14ac:dyDescent="0.2">
      <c r="A7" s="13">
        <v>43800</v>
      </c>
      <c r="B7" s="14" t="s">
        <v>11</v>
      </c>
      <c r="C7" s="15"/>
      <c r="D7" s="15">
        <v>30</v>
      </c>
      <c r="E7" s="16">
        <f t="shared" ref="E7:E70" si="0">E6+C7-D7</f>
        <v>99.15</v>
      </c>
    </row>
    <row r="8" spans="1:5" ht="16.5" customHeight="1" x14ac:dyDescent="0.2">
      <c r="A8" s="13">
        <v>43800</v>
      </c>
      <c r="B8" s="14" t="s">
        <v>12</v>
      </c>
      <c r="C8" s="15"/>
      <c r="D8" s="15">
        <v>60</v>
      </c>
      <c r="E8" s="16">
        <f t="shared" si="0"/>
        <v>39.150000000000006</v>
      </c>
    </row>
    <row r="9" spans="1:5" ht="16.5" customHeight="1" x14ac:dyDescent="0.2">
      <c r="A9" s="13">
        <v>43801</v>
      </c>
      <c r="B9" s="14" t="s">
        <v>13</v>
      </c>
      <c r="C9" s="15">
        <v>400</v>
      </c>
      <c r="D9" s="15"/>
      <c r="E9" s="16">
        <f t="shared" si="0"/>
        <v>439.15</v>
      </c>
    </row>
    <row r="10" spans="1:5" ht="16.5" customHeight="1" x14ac:dyDescent="0.2">
      <c r="A10" s="13">
        <v>43801</v>
      </c>
      <c r="B10" s="14" t="s">
        <v>14</v>
      </c>
      <c r="C10" s="15"/>
      <c r="D10" s="15">
        <v>50</v>
      </c>
      <c r="E10" s="16">
        <f t="shared" si="0"/>
        <v>389.15</v>
      </c>
    </row>
    <row r="11" spans="1:5" ht="16.5" customHeight="1" x14ac:dyDescent="0.2">
      <c r="A11" s="13">
        <v>43801</v>
      </c>
      <c r="B11" s="14" t="s">
        <v>15</v>
      </c>
      <c r="C11" s="15"/>
      <c r="D11" s="15">
        <v>8</v>
      </c>
      <c r="E11" s="16">
        <f t="shared" si="0"/>
        <v>381.15</v>
      </c>
    </row>
    <row r="12" spans="1:5" ht="16.5" customHeight="1" x14ac:dyDescent="0.2">
      <c r="A12" s="13">
        <v>43801</v>
      </c>
      <c r="B12" s="14" t="s">
        <v>16</v>
      </c>
      <c r="C12" s="15"/>
      <c r="D12" s="15">
        <v>310</v>
      </c>
      <c r="E12" s="16">
        <f t="shared" si="0"/>
        <v>71.149999999999977</v>
      </c>
    </row>
    <row r="13" spans="1:5" ht="16.5" customHeight="1" x14ac:dyDescent="0.2">
      <c r="A13" s="13">
        <v>43802</v>
      </c>
      <c r="B13" s="14" t="s">
        <v>17</v>
      </c>
      <c r="C13" s="15"/>
      <c r="D13" s="15">
        <v>10.9</v>
      </c>
      <c r="E13" s="16">
        <f t="shared" si="0"/>
        <v>60.249999999999979</v>
      </c>
    </row>
    <row r="14" spans="1:5" ht="16.5" customHeight="1" x14ac:dyDescent="0.2">
      <c r="A14" s="13">
        <v>43803</v>
      </c>
      <c r="B14" s="14" t="s">
        <v>18</v>
      </c>
      <c r="C14" s="15">
        <v>340</v>
      </c>
      <c r="D14" s="15"/>
      <c r="E14" s="16">
        <f t="shared" si="0"/>
        <v>400.25</v>
      </c>
    </row>
    <row r="15" spans="1:5" ht="16.5" customHeight="1" x14ac:dyDescent="0.2">
      <c r="A15" s="13">
        <v>43803</v>
      </c>
      <c r="B15" s="14" t="s">
        <v>19</v>
      </c>
      <c r="C15" s="15">
        <v>566</v>
      </c>
      <c r="D15" s="15"/>
      <c r="E15" s="16">
        <f t="shared" si="0"/>
        <v>966.25</v>
      </c>
    </row>
    <row r="16" spans="1:5" ht="16.5" customHeight="1" x14ac:dyDescent="0.2">
      <c r="A16" s="13">
        <v>43803</v>
      </c>
      <c r="B16" s="14" t="s">
        <v>20</v>
      </c>
      <c r="C16" s="15"/>
      <c r="D16" s="15">
        <v>120</v>
      </c>
      <c r="E16" s="16">
        <f t="shared" si="0"/>
        <v>846.25</v>
      </c>
    </row>
    <row r="17" spans="1:5" ht="16.5" customHeight="1" x14ac:dyDescent="0.2">
      <c r="A17" s="13">
        <v>43803</v>
      </c>
      <c r="B17" s="14" t="s">
        <v>21</v>
      </c>
      <c r="C17" s="15"/>
      <c r="D17" s="15">
        <v>50</v>
      </c>
      <c r="E17" s="16">
        <f t="shared" si="0"/>
        <v>796.25</v>
      </c>
    </row>
    <row r="18" spans="1:5" ht="16.5" customHeight="1" x14ac:dyDescent="0.2">
      <c r="A18" s="13">
        <v>43804</v>
      </c>
      <c r="B18" s="14" t="s">
        <v>22</v>
      </c>
      <c r="C18" s="15"/>
      <c r="D18" s="15">
        <v>258.79000000000002</v>
      </c>
      <c r="E18" s="16">
        <f t="shared" si="0"/>
        <v>537.46</v>
      </c>
    </row>
    <row r="19" spans="1:5" ht="16.5" customHeight="1" x14ac:dyDescent="0.2">
      <c r="A19" s="13">
        <v>43804</v>
      </c>
      <c r="B19" s="14" t="s">
        <v>22</v>
      </c>
      <c r="C19" s="15"/>
      <c r="D19" s="15">
        <v>156.26</v>
      </c>
      <c r="E19" s="16">
        <f t="shared" si="0"/>
        <v>381.20000000000005</v>
      </c>
    </row>
    <row r="20" spans="1:5" ht="16.5" customHeight="1" x14ac:dyDescent="0.2">
      <c r="A20" s="13">
        <v>43804</v>
      </c>
      <c r="B20" s="14" t="s">
        <v>23</v>
      </c>
      <c r="C20" s="15"/>
      <c r="D20" s="15">
        <v>40</v>
      </c>
      <c r="E20" s="16">
        <f t="shared" si="0"/>
        <v>341.20000000000005</v>
      </c>
    </row>
    <row r="21" spans="1:5" ht="16.5" customHeight="1" x14ac:dyDescent="0.2">
      <c r="A21" s="13">
        <v>43805</v>
      </c>
      <c r="B21" s="14" t="s">
        <v>19</v>
      </c>
      <c r="C21" s="15">
        <v>306</v>
      </c>
      <c r="D21" s="15"/>
      <c r="E21" s="16">
        <f t="shared" si="0"/>
        <v>647.20000000000005</v>
      </c>
    </row>
    <row r="22" spans="1:5" ht="16.5" customHeight="1" x14ac:dyDescent="0.2">
      <c r="A22" s="13">
        <v>43805</v>
      </c>
      <c r="B22" s="14" t="s">
        <v>14</v>
      </c>
      <c r="C22" s="15"/>
      <c r="D22" s="15">
        <v>50</v>
      </c>
      <c r="E22" s="16">
        <f t="shared" si="0"/>
        <v>597.20000000000005</v>
      </c>
    </row>
    <row r="23" spans="1:5" ht="16.5" customHeight="1" x14ac:dyDescent="0.2">
      <c r="A23" s="13">
        <v>43805</v>
      </c>
      <c r="B23" s="14" t="s">
        <v>24</v>
      </c>
      <c r="C23" s="15"/>
      <c r="D23" s="15">
        <v>7.45</v>
      </c>
      <c r="E23" s="16">
        <f t="shared" si="0"/>
        <v>589.75</v>
      </c>
    </row>
    <row r="24" spans="1:5" ht="16.5" customHeight="1" x14ac:dyDescent="0.2">
      <c r="A24" s="13">
        <v>43805</v>
      </c>
      <c r="B24" s="14" t="s">
        <v>25</v>
      </c>
      <c r="C24" s="15"/>
      <c r="D24" s="15">
        <v>6.9</v>
      </c>
      <c r="E24" s="16">
        <f t="shared" si="0"/>
        <v>582.85</v>
      </c>
    </row>
    <row r="25" spans="1:5" ht="16.5" customHeight="1" x14ac:dyDescent="0.2">
      <c r="A25" s="13">
        <v>43805</v>
      </c>
      <c r="B25" s="14" t="s">
        <v>26</v>
      </c>
      <c r="C25" s="15"/>
      <c r="D25" s="15">
        <v>998</v>
      </c>
      <c r="E25" s="16">
        <f t="shared" si="0"/>
        <v>-415.15</v>
      </c>
    </row>
    <row r="26" spans="1:5" ht="16.5" customHeight="1" x14ac:dyDescent="0.2">
      <c r="A26" s="13">
        <v>43806</v>
      </c>
      <c r="B26" s="14" t="s">
        <v>27</v>
      </c>
      <c r="C26" s="15">
        <v>100</v>
      </c>
      <c r="D26" s="15"/>
      <c r="E26" s="16">
        <f t="shared" si="0"/>
        <v>-315.14999999999998</v>
      </c>
    </row>
    <row r="27" spans="1:5" ht="16.5" customHeight="1" x14ac:dyDescent="0.2">
      <c r="A27" s="13">
        <v>43806</v>
      </c>
      <c r="B27" s="14" t="s">
        <v>28</v>
      </c>
      <c r="C27" s="15"/>
      <c r="D27" s="15">
        <v>22.53</v>
      </c>
      <c r="E27" s="16">
        <f t="shared" si="0"/>
        <v>-337.67999999999995</v>
      </c>
    </row>
    <row r="28" spans="1:5" ht="16.5" customHeight="1" x14ac:dyDescent="0.2">
      <c r="A28" s="13">
        <v>43808</v>
      </c>
      <c r="B28" s="14" t="s">
        <v>14</v>
      </c>
      <c r="C28" s="15"/>
      <c r="D28" s="15">
        <v>50</v>
      </c>
      <c r="E28" s="16">
        <f t="shared" si="0"/>
        <v>-387.67999999999995</v>
      </c>
    </row>
    <row r="29" spans="1:5" ht="16.5" customHeight="1" x14ac:dyDescent="0.2">
      <c r="A29" s="13">
        <v>43808</v>
      </c>
      <c r="B29" s="14" t="s">
        <v>29</v>
      </c>
      <c r="C29" s="15"/>
      <c r="D29" s="15">
        <v>79.95</v>
      </c>
      <c r="E29" s="16">
        <f t="shared" si="0"/>
        <v>-467.62999999999994</v>
      </c>
    </row>
    <row r="30" spans="1:5" ht="16.5" customHeight="1" x14ac:dyDescent="0.2">
      <c r="A30" s="13">
        <v>43808</v>
      </c>
      <c r="B30" s="14" t="s">
        <v>30</v>
      </c>
      <c r="C30" s="15"/>
      <c r="D30" s="15">
        <v>45.6</v>
      </c>
      <c r="E30" s="16">
        <f t="shared" si="0"/>
        <v>-513.2299999999999</v>
      </c>
    </row>
    <row r="31" spans="1:5" ht="16.5" customHeight="1" x14ac:dyDescent="0.2">
      <c r="A31" s="13">
        <v>43808</v>
      </c>
      <c r="B31" s="14" t="s">
        <v>31</v>
      </c>
      <c r="C31" s="15"/>
      <c r="D31" s="15">
        <v>19.899999999999999</v>
      </c>
      <c r="E31" s="16">
        <f t="shared" si="0"/>
        <v>-533.12999999999988</v>
      </c>
    </row>
    <row r="32" spans="1:5" ht="16.5" customHeight="1" x14ac:dyDescent="0.2">
      <c r="A32" s="13">
        <v>43808</v>
      </c>
      <c r="B32" s="14" t="s">
        <v>31</v>
      </c>
      <c r="C32" s="15"/>
      <c r="D32" s="15">
        <v>200.85</v>
      </c>
      <c r="E32" s="16">
        <f t="shared" si="0"/>
        <v>-733.9799999999999</v>
      </c>
    </row>
    <row r="33" spans="1:5" ht="16.5" customHeight="1" x14ac:dyDescent="0.2">
      <c r="A33" s="13">
        <v>43809</v>
      </c>
      <c r="B33" s="14" t="s">
        <v>14</v>
      </c>
      <c r="C33" s="15"/>
      <c r="D33" s="15">
        <v>50</v>
      </c>
      <c r="E33" s="16">
        <f t="shared" si="0"/>
        <v>-783.9799999999999</v>
      </c>
    </row>
    <row r="34" spans="1:5" ht="16.5" customHeight="1" x14ac:dyDescent="0.2">
      <c r="A34" s="13">
        <v>43810</v>
      </c>
      <c r="B34" s="14" t="s">
        <v>32</v>
      </c>
      <c r="C34" s="15"/>
      <c r="D34" s="15">
        <v>32</v>
      </c>
      <c r="E34" s="16">
        <f t="shared" si="0"/>
        <v>-815.9799999999999</v>
      </c>
    </row>
    <row r="35" spans="1:5" ht="16.5" customHeight="1" x14ac:dyDescent="0.2">
      <c r="A35" s="13">
        <v>43810</v>
      </c>
      <c r="B35" s="14" t="s">
        <v>14</v>
      </c>
      <c r="C35" s="15"/>
      <c r="D35" s="15">
        <v>50</v>
      </c>
      <c r="E35" s="16">
        <f t="shared" si="0"/>
        <v>-865.9799999999999</v>
      </c>
    </row>
    <row r="36" spans="1:5" ht="16.5" customHeight="1" x14ac:dyDescent="0.2">
      <c r="A36" s="13">
        <v>43811</v>
      </c>
      <c r="B36" s="14" t="s">
        <v>33</v>
      </c>
      <c r="C36" s="15">
        <v>400</v>
      </c>
      <c r="D36" s="15"/>
      <c r="E36" s="16">
        <f t="shared" si="0"/>
        <v>-465.9799999999999</v>
      </c>
    </row>
    <row r="37" spans="1:5" ht="16.5" customHeight="1" x14ac:dyDescent="0.2">
      <c r="A37" s="13">
        <v>43811</v>
      </c>
      <c r="B37" s="14" t="s">
        <v>19</v>
      </c>
      <c r="C37" s="15">
        <v>462</v>
      </c>
      <c r="D37" s="15"/>
      <c r="E37" s="16">
        <f t="shared" si="0"/>
        <v>-3.9799999999999045</v>
      </c>
    </row>
    <row r="38" spans="1:5" ht="16.5" customHeight="1" x14ac:dyDescent="0.2">
      <c r="A38" s="13">
        <v>43811</v>
      </c>
      <c r="B38" s="14" t="s">
        <v>34</v>
      </c>
      <c r="C38" s="15"/>
      <c r="D38" s="15">
        <v>24.81</v>
      </c>
      <c r="E38" s="16">
        <f t="shared" si="0"/>
        <v>-28.789999999999903</v>
      </c>
    </row>
    <row r="39" spans="1:5" ht="16.5" customHeight="1" x14ac:dyDescent="0.2">
      <c r="A39" s="13">
        <v>43811</v>
      </c>
      <c r="B39" s="14" t="s">
        <v>35</v>
      </c>
      <c r="C39" s="15"/>
      <c r="D39" s="15">
        <v>150</v>
      </c>
      <c r="E39" s="16">
        <f t="shared" si="0"/>
        <v>-178.78999999999991</v>
      </c>
    </row>
    <row r="40" spans="1:5" ht="16.5" customHeight="1" x14ac:dyDescent="0.2">
      <c r="A40" s="13">
        <v>43811</v>
      </c>
      <c r="B40" s="14" t="s">
        <v>35</v>
      </c>
      <c r="C40" s="15"/>
      <c r="D40" s="15">
        <v>50</v>
      </c>
      <c r="E40" s="16">
        <f t="shared" si="0"/>
        <v>-228.78999999999991</v>
      </c>
    </row>
    <row r="41" spans="1:5" ht="16.5" customHeight="1" x14ac:dyDescent="0.2">
      <c r="A41" s="13">
        <v>43812</v>
      </c>
      <c r="B41" s="14" t="s">
        <v>36</v>
      </c>
      <c r="C41" s="15"/>
      <c r="D41" s="15">
        <v>50</v>
      </c>
      <c r="E41" s="16">
        <f t="shared" si="0"/>
        <v>-278.78999999999991</v>
      </c>
    </row>
    <row r="42" spans="1:5" ht="16.5" customHeight="1" x14ac:dyDescent="0.2">
      <c r="A42" s="13">
        <v>43812</v>
      </c>
      <c r="B42" s="14" t="s">
        <v>37</v>
      </c>
      <c r="C42" s="15"/>
      <c r="D42" s="15">
        <v>3</v>
      </c>
      <c r="E42" s="16">
        <f t="shared" si="0"/>
        <v>-281.78999999999991</v>
      </c>
    </row>
    <row r="43" spans="1:5" ht="16.5" customHeight="1" x14ac:dyDescent="0.2">
      <c r="A43" s="13">
        <v>43813</v>
      </c>
      <c r="B43" s="14" t="s">
        <v>19</v>
      </c>
      <c r="C43" s="15">
        <v>305</v>
      </c>
      <c r="D43" s="15"/>
      <c r="E43" s="16">
        <f t="shared" si="0"/>
        <v>23.210000000000093</v>
      </c>
    </row>
    <row r="44" spans="1:5" ht="16.5" customHeight="1" x14ac:dyDescent="0.2">
      <c r="A44" s="13">
        <v>43813</v>
      </c>
      <c r="B44" s="14" t="s">
        <v>38</v>
      </c>
      <c r="C44" s="15"/>
      <c r="D44" s="15">
        <v>11.99</v>
      </c>
      <c r="E44" s="16">
        <f t="shared" si="0"/>
        <v>11.220000000000093</v>
      </c>
    </row>
    <row r="45" spans="1:5" ht="16.5" customHeight="1" x14ac:dyDescent="0.2">
      <c r="A45" s="13">
        <v>43813</v>
      </c>
      <c r="B45" s="14" t="s">
        <v>39</v>
      </c>
      <c r="C45" s="15"/>
      <c r="D45" s="15">
        <v>18</v>
      </c>
      <c r="E45" s="16">
        <f t="shared" si="0"/>
        <v>-6.779999999999907</v>
      </c>
    </row>
    <row r="46" spans="1:5" ht="16.5" customHeight="1" x14ac:dyDescent="0.2">
      <c r="A46" s="13">
        <v>43814</v>
      </c>
      <c r="B46" s="14" t="s">
        <v>14</v>
      </c>
      <c r="C46" s="15"/>
      <c r="D46" s="15">
        <v>50</v>
      </c>
      <c r="E46" s="16">
        <f t="shared" si="0"/>
        <v>-56.779999999999909</v>
      </c>
    </row>
    <row r="47" spans="1:5" ht="16.5" customHeight="1" x14ac:dyDescent="0.2">
      <c r="A47" s="13">
        <v>43815</v>
      </c>
      <c r="B47" s="14" t="s">
        <v>40</v>
      </c>
      <c r="C47" s="15">
        <v>1099.5</v>
      </c>
      <c r="D47" s="15"/>
      <c r="E47" s="16">
        <f t="shared" si="0"/>
        <v>1042.72</v>
      </c>
    </row>
    <row r="48" spans="1:5" ht="16.5" customHeight="1" x14ac:dyDescent="0.2">
      <c r="A48" s="13">
        <v>43815</v>
      </c>
      <c r="B48" s="14" t="s">
        <v>41</v>
      </c>
      <c r="C48" s="15"/>
      <c r="D48" s="15">
        <v>1008.64</v>
      </c>
      <c r="E48" s="16">
        <f t="shared" si="0"/>
        <v>34.080000000000041</v>
      </c>
    </row>
    <row r="49" spans="1:5" ht="16.5" customHeight="1" x14ac:dyDescent="0.2">
      <c r="A49" s="13">
        <v>43815</v>
      </c>
      <c r="B49" s="14" t="s">
        <v>41</v>
      </c>
      <c r="C49" s="15"/>
      <c r="D49" s="15">
        <v>1075.6500000000001</v>
      </c>
      <c r="E49" s="16">
        <f t="shared" si="0"/>
        <v>-1041.5700000000002</v>
      </c>
    </row>
    <row r="50" spans="1:5" ht="16.5" customHeight="1" x14ac:dyDescent="0.2">
      <c r="A50" s="13">
        <v>43815</v>
      </c>
      <c r="B50" s="14" t="s">
        <v>41</v>
      </c>
      <c r="C50" s="15"/>
      <c r="D50" s="15">
        <v>716.73</v>
      </c>
      <c r="E50" s="16">
        <f t="shared" si="0"/>
        <v>-1758.3000000000002</v>
      </c>
    </row>
    <row r="51" spans="1:5" ht="16.5" customHeight="1" x14ac:dyDescent="0.2">
      <c r="A51" s="13">
        <v>43815</v>
      </c>
      <c r="B51" s="14" t="s">
        <v>41</v>
      </c>
      <c r="C51" s="15"/>
      <c r="D51" s="15">
        <v>1144.8599999999999</v>
      </c>
      <c r="E51" s="16">
        <f t="shared" si="0"/>
        <v>-2903.16</v>
      </c>
    </row>
    <row r="52" spans="1:5" ht="16.5" customHeight="1" x14ac:dyDescent="0.2">
      <c r="A52" s="13">
        <v>43815</v>
      </c>
      <c r="B52" s="14" t="s">
        <v>41</v>
      </c>
      <c r="C52" s="15"/>
      <c r="D52" s="15">
        <v>1158.08</v>
      </c>
      <c r="E52" s="16">
        <f t="shared" si="0"/>
        <v>-4061.24</v>
      </c>
    </row>
    <row r="53" spans="1:5" ht="16.5" customHeight="1" x14ac:dyDescent="0.2">
      <c r="A53" s="13">
        <v>43815</v>
      </c>
      <c r="B53" s="14" t="s">
        <v>20</v>
      </c>
      <c r="C53" s="15"/>
      <c r="D53" s="15">
        <v>120</v>
      </c>
      <c r="E53" s="16">
        <f t="shared" si="0"/>
        <v>-4181.24</v>
      </c>
    </row>
    <row r="54" spans="1:5" ht="16.5" customHeight="1" x14ac:dyDescent="0.2">
      <c r="A54" s="13">
        <v>43816</v>
      </c>
      <c r="B54" s="14" t="s">
        <v>19</v>
      </c>
      <c r="C54" s="15">
        <v>404</v>
      </c>
      <c r="D54" s="15"/>
      <c r="E54" s="16">
        <f t="shared" si="0"/>
        <v>-3777.24</v>
      </c>
    </row>
    <row r="55" spans="1:5" ht="16.5" customHeight="1" x14ac:dyDescent="0.2">
      <c r="A55" s="13">
        <v>43816</v>
      </c>
      <c r="B55" s="14" t="s">
        <v>40</v>
      </c>
      <c r="C55" s="15">
        <v>5184</v>
      </c>
      <c r="D55" s="15"/>
      <c r="E55" s="16">
        <f t="shared" si="0"/>
        <v>1406.7600000000002</v>
      </c>
    </row>
    <row r="56" spans="1:5" ht="16.5" customHeight="1" x14ac:dyDescent="0.2">
      <c r="A56" s="13">
        <v>43816</v>
      </c>
      <c r="B56" s="14" t="s">
        <v>15</v>
      </c>
      <c r="C56" s="15"/>
      <c r="D56" s="15">
        <v>14</v>
      </c>
      <c r="E56" s="16">
        <f t="shared" si="0"/>
        <v>1392.7600000000002</v>
      </c>
    </row>
    <row r="57" spans="1:5" ht="16.5" customHeight="1" x14ac:dyDescent="0.2">
      <c r="A57" s="13">
        <v>43817</v>
      </c>
      <c r="B57" s="14" t="s">
        <v>20</v>
      </c>
      <c r="C57" s="15"/>
      <c r="D57" s="15">
        <v>120</v>
      </c>
      <c r="E57" s="16">
        <f t="shared" si="0"/>
        <v>1272.7600000000002</v>
      </c>
    </row>
    <row r="58" spans="1:5" ht="16.5" customHeight="1" x14ac:dyDescent="0.2">
      <c r="A58" s="13">
        <v>43817</v>
      </c>
      <c r="B58" s="14" t="s">
        <v>24</v>
      </c>
      <c r="C58" s="15"/>
      <c r="D58" s="15">
        <v>14.9</v>
      </c>
      <c r="E58" s="16">
        <f t="shared" si="0"/>
        <v>1257.8600000000001</v>
      </c>
    </row>
    <row r="59" spans="1:5" ht="16.5" customHeight="1" x14ac:dyDescent="0.2">
      <c r="A59" s="13">
        <v>43818</v>
      </c>
      <c r="B59" s="14" t="s">
        <v>40</v>
      </c>
      <c r="C59" s="15">
        <v>218.29</v>
      </c>
      <c r="D59" s="15"/>
      <c r="E59" s="16">
        <f t="shared" si="0"/>
        <v>1476.15</v>
      </c>
    </row>
    <row r="60" spans="1:5" ht="16.5" customHeight="1" x14ac:dyDescent="0.2">
      <c r="A60" s="13">
        <v>43818</v>
      </c>
      <c r="B60" s="14" t="s">
        <v>19</v>
      </c>
      <c r="C60" s="15">
        <v>230</v>
      </c>
      <c r="D60" s="15"/>
      <c r="E60" s="16">
        <f t="shared" si="0"/>
        <v>1706.15</v>
      </c>
    </row>
    <row r="61" spans="1:5" ht="16.5" customHeight="1" x14ac:dyDescent="0.2">
      <c r="A61" s="13">
        <v>43818</v>
      </c>
      <c r="B61" s="14" t="s">
        <v>24</v>
      </c>
      <c r="C61" s="15"/>
      <c r="D61" s="15">
        <v>44.7</v>
      </c>
      <c r="E61" s="16">
        <f t="shared" si="0"/>
        <v>1661.45</v>
      </c>
    </row>
    <row r="62" spans="1:5" ht="16.5" customHeight="1" x14ac:dyDescent="0.2">
      <c r="A62" s="13">
        <v>43819</v>
      </c>
      <c r="B62" s="14" t="s">
        <v>14</v>
      </c>
      <c r="C62" s="15"/>
      <c r="D62" s="15">
        <v>100</v>
      </c>
      <c r="E62" s="16">
        <f t="shared" si="0"/>
        <v>1561.45</v>
      </c>
    </row>
    <row r="63" spans="1:5" ht="16.5" customHeight="1" x14ac:dyDescent="0.2">
      <c r="A63" s="13">
        <v>43819</v>
      </c>
      <c r="B63" s="14" t="s">
        <v>14</v>
      </c>
      <c r="C63" s="15"/>
      <c r="D63" s="15">
        <v>50</v>
      </c>
      <c r="E63" s="16">
        <f t="shared" si="0"/>
        <v>1511.45</v>
      </c>
    </row>
    <row r="64" spans="1:5" ht="16.5" customHeight="1" x14ac:dyDescent="0.2">
      <c r="A64" s="13">
        <v>43819</v>
      </c>
      <c r="B64" s="14" t="s">
        <v>23</v>
      </c>
      <c r="C64" s="15"/>
      <c r="D64" s="15">
        <v>50</v>
      </c>
      <c r="E64" s="16">
        <f t="shared" si="0"/>
        <v>1461.45</v>
      </c>
    </row>
    <row r="65" spans="1:5" ht="16.5" customHeight="1" x14ac:dyDescent="0.2">
      <c r="A65" s="13">
        <v>43819</v>
      </c>
      <c r="B65" s="14" t="s">
        <v>42</v>
      </c>
      <c r="C65" s="15"/>
      <c r="D65" s="15">
        <v>642.04999999999995</v>
      </c>
      <c r="E65" s="16">
        <f t="shared" si="0"/>
        <v>819.40000000000009</v>
      </c>
    </row>
    <row r="66" spans="1:5" ht="16.5" customHeight="1" x14ac:dyDescent="0.2">
      <c r="A66" s="13">
        <v>43819</v>
      </c>
      <c r="B66" s="14" t="s">
        <v>43</v>
      </c>
      <c r="C66" s="15"/>
      <c r="D66" s="15">
        <v>690.19</v>
      </c>
      <c r="E66" s="16">
        <f t="shared" si="0"/>
        <v>129.21000000000004</v>
      </c>
    </row>
    <row r="67" spans="1:5" ht="16.5" customHeight="1" x14ac:dyDescent="0.2">
      <c r="A67" s="13">
        <v>44195</v>
      </c>
      <c r="B67" s="14" t="s">
        <v>44</v>
      </c>
      <c r="C67" s="15">
        <v>0</v>
      </c>
      <c r="D67" s="15">
        <v>0</v>
      </c>
      <c r="E67" s="16">
        <f t="shared" si="0"/>
        <v>129.21000000000004</v>
      </c>
    </row>
    <row r="68" spans="1:5" ht="16.5" customHeight="1" x14ac:dyDescent="0.2">
      <c r="A68" s="13">
        <v>43819</v>
      </c>
      <c r="B68" s="14" t="s">
        <v>45</v>
      </c>
      <c r="C68" s="15">
        <v>2659.81</v>
      </c>
      <c r="D68" s="15">
        <v>1578.52</v>
      </c>
      <c r="E68" s="16">
        <f t="shared" si="0"/>
        <v>1210.5</v>
      </c>
    </row>
    <row r="69" spans="1:5" ht="16.5" customHeight="1" x14ac:dyDescent="0.2">
      <c r="A69" s="13">
        <v>43819</v>
      </c>
      <c r="B69" s="14" t="s">
        <v>46</v>
      </c>
      <c r="C69" s="15"/>
      <c r="D69" s="15">
        <v>860.28</v>
      </c>
      <c r="E69" s="16">
        <f t="shared" si="0"/>
        <v>350.22</v>
      </c>
    </row>
    <row r="70" spans="1:5" ht="16.5" customHeight="1" x14ac:dyDescent="0.2">
      <c r="A70" s="13">
        <v>43819</v>
      </c>
      <c r="B70" s="14" t="s">
        <v>47</v>
      </c>
      <c r="C70" s="15"/>
      <c r="D70" s="15">
        <v>110.13</v>
      </c>
      <c r="E70" s="16">
        <f t="shared" si="0"/>
        <v>240.09000000000003</v>
      </c>
    </row>
    <row r="71" spans="1:5" ht="16.5" customHeight="1" x14ac:dyDescent="0.2">
      <c r="A71" s="13">
        <v>43819</v>
      </c>
      <c r="B71" s="14" t="s">
        <v>48</v>
      </c>
      <c r="C71" s="15"/>
      <c r="D71" s="15">
        <v>1521.12</v>
      </c>
      <c r="E71" s="16">
        <f t="shared" ref="E71:E100" si="1">E70+C71-D71</f>
        <v>-1281.0299999999997</v>
      </c>
    </row>
    <row r="72" spans="1:5" ht="16.5" customHeight="1" x14ac:dyDescent="0.2">
      <c r="A72" s="13">
        <v>43819</v>
      </c>
      <c r="B72" s="14" t="s">
        <v>49</v>
      </c>
      <c r="C72" s="15"/>
      <c r="D72" s="15">
        <v>64.98</v>
      </c>
      <c r="E72" s="16">
        <f t="shared" si="1"/>
        <v>-1346.0099999999998</v>
      </c>
    </row>
    <row r="73" spans="1:5" ht="16.5" customHeight="1" x14ac:dyDescent="0.2">
      <c r="A73" s="13">
        <v>43820</v>
      </c>
      <c r="B73" s="14" t="s">
        <v>19</v>
      </c>
      <c r="C73" s="15">
        <v>370</v>
      </c>
      <c r="D73" s="15"/>
      <c r="E73" s="16">
        <f t="shared" si="1"/>
        <v>-976.00999999999976</v>
      </c>
    </row>
    <row r="74" spans="1:5" ht="16.5" customHeight="1" x14ac:dyDescent="0.2">
      <c r="A74" s="13">
        <v>43820</v>
      </c>
      <c r="B74" s="14" t="s">
        <v>50</v>
      </c>
      <c r="C74" s="15"/>
      <c r="D74" s="15">
        <v>150</v>
      </c>
      <c r="E74" s="16">
        <f t="shared" si="1"/>
        <v>-1126.0099999999998</v>
      </c>
    </row>
    <row r="75" spans="1:5" ht="16.5" customHeight="1" x14ac:dyDescent="0.2">
      <c r="A75" s="13">
        <v>43821</v>
      </c>
      <c r="B75" s="14" t="s">
        <v>23</v>
      </c>
      <c r="C75" s="15"/>
      <c r="D75" s="15">
        <v>100</v>
      </c>
      <c r="E75" s="16">
        <f t="shared" si="1"/>
        <v>-1226.0099999999998</v>
      </c>
    </row>
    <row r="76" spans="1:5" ht="16.5" customHeight="1" x14ac:dyDescent="0.2">
      <c r="A76" s="13">
        <v>43822</v>
      </c>
      <c r="B76" s="14" t="s">
        <v>51</v>
      </c>
      <c r="C76" s="15"/>
      <c r="D76" s="15">
        <v>95</v>
      </c>
      <c r="E76" s="16">
        <f t="shared" si="1"/>
        <v>-1321.0099999999998</v>
      </c>
    </row>
    <row r="77" spans="1:5" ht="16.5" customHeight="1" x14ac:dyDescent="0.2">
      <c r="A77" s="13">
        <v>43823</v>
      </c>
      <c r="B77" s="14" t="s">
        <v>19</v>
      </c>
      <c r="C77" s="15">
        <v>212</v>
      </c>
      <c r="D77" s="15"/>
      <c r="E77" s="16">
        <f t="shared" si="1"/>
        <v>-1109.0099999999998</v>
      </c>
    </row>
    <row r="78" spans="1:5" ht="16.5" customHeight="1" x14ac:dyDescent="0.2">
      <c r="A78" s="13">
        <v>43823</v>
      </c>
      <c r="B78" s="14" t="s">
        <v>52</v>
      </c>
      <c r="C78" s="15"/>
      <c r="D78" s="15">
        <v>6.19</v>
      </c>
      <c r="E78" s="16">
        <f t="shared" si="1"/>
        <v>-1115.1999999999998</v>
      </c>
    </row>
    <row r="79" spans="1:5" ht="16.5" customHeight="1" x14ac:dyDescent="0.2">
      <c r="A79" s="13">
        <v>43825</v>
      </c>
      <c r="B79" s="14" t="s">
        <v>19</v>
      </c>
      <c r="C79" s="15">
        <v>197</v>
      </c>
      <c r="D79" s="15"/>
      <c r="E79" s="16">
        <f t="shared" si="1"/>
        <v>-918.19999999999982</v>
      </c>
    </row>
    <row r="80" spans="1:5" ht="16.5" customHeight="1" x14ac:dyDescent="0.2">
      <c r="A80" s="13">
        <v>43825</v>
      </c>
      <c r="B80" s="14" t="s">
        <v>14</v>
      </c>
      <c r="C80" s="15"/>
      <c r="D80" s="15">
        <v>100</v>
      </c>
      <c r="E80" s="16">
        <f t="shared" si="1"/>
        <v>-1018.1999999999998</v>
      </c>
    </row>
    <row r="81" spans="1:5" ht="16.5" customHeight="1" x14ac:dyDescent="0.2">
      <c r="A81" s="13">
        <v>43826</v>
      </c>
      <c r="B81" s="14" t="s">
        <v>53</v>
      </c>
      <c r="C81" s="15"/>
      <c r="D81" s="15">
        <v>59.96</v>
      </c>
      <c r="E81" s="16">
        <f t="shared" si="1"/>
        <v>-1078.1599999999999</v>
      </c>
    </row>
    <row r="82" spans="1:5" ht="16.5" customHeight="1" x14ac:dyDescent="0.2">
      <c r="A82" s="13">
        <v>43826</v>
      </c>
      <c r="B82" s="14" t="s">
        <v>54</v>
      </c>
      <c r="C82" s="15"/>
      <c r="D82" s="15">
        <v>231.12</v>
      </c>
      <c r="E82" s="16">
        <f t="shared" si="1"/>
        <v>-1309.2799999999997</v>
      </c>
    </row>
    <row r="83" spans="1:5" ht="16.5" customHeight="1" x14ac:dyDescent="0.2">
      <c r="A83" s="13">
        <v>43826</v>
      </c>
      <c r="B83" s="14" t="s">
        <v>55</v>
      </c>
      <c r="C83" s="15"/>
      <c r="D83" s="15">
        <v>150</v>
      </c>
      <c r="E83" s="16">
        <f t="shared" si="1"/>
        <v>-1459.2799999999997</v>
      </c>
    </row>
    <row r="84" spans="1:5" ht="16.5" customHeight="1" x14ac:dyDescent="0.2">
      <c r="A84" s="13">
        <v>43826</v>
      </c>
      <c r="B84" s="14" t="s">
        <v>56</v>
      </c>
      <c r="C84" s="15"/>
      <c r="D84" s="15">
        <v>123</v>
      </c>
      <c r="E84" s="16">
        <f t="shared" si="1"/>
        <v>-1582.2799999999997</v>
      </c>
    </row>
    <row r="85" spans="1:5" ht="16.5" customHeight="1" x14ac:dyDescent="0.2">
      <c r="A85" s="13">
        <v>43827</v>
      </c>
      <c r="B85" s="14" t="s">
        <v>19</v>
      </c>
      <c r="C85" s="15">
        <v>332.5</v>
      </c>
      <c r="D85" s="15"/>
      <c r="E85" s="16">
        <f t="shared" si="1"/>
        <v>-1249.7799999999997</v>
      </c>
    </row>
    <row r="86" spans="1:5" ht="16.5" customHeight="1" x14ac:dyDescent="0.2">
      <c r="A86" s="13">
        <v>43827</v>
      </c>
      <c r="B86" s="14" t="s">
        <v>28</v>
      </c>
      <c r="C86" s="15"/>
      <c r="D86" s="15">
        <v>6.78</v>
      </c>
      <c r="E86" s="16">
        <f t="shared" si="1"/>
        <v>-1256.5599999999997</v>
      </c>
    </row>
    <row r="87" spans="1:5" ht="16.5" customHeight="1" x14ac:dyDescent="0.2">
      <c r="A87" s="13">
        <v>43827</v>
      </c>
      <c r="B87" s="14" t="s">
        <v>28</v>
      </c>
      <c r="C87" s="15"/>
      <c r="D87" s="15">
        <v>19.239999999999998</v>
      </c>
      <c r="E87" s="16">
        <f t="shared" si="1"/>
        <v>-1275.7999999999997</v>
      </c>
    </row>
    <row r="88" spans="1:5" ht="16.5" customHeight="1" x14ac:dyDescent="0.2">
      <c r="A88" s="13">
        <v>43828</v>
      </c>
      <c r="B88" s="14" t="s">
        <v>19</v>
      </c>
      <c r="C88" s="15">
        <v>492</v>
      </c>
      <c r="D88" s="15"/>
      <c r="E88" s="16">
        <f t="shared" si="1"/>
        <v>-783.79999999999973</v>
      </c>
    </row>
    <row r="89" spans="1:5" ht="16.5" customHeight="1" x14ac:dyDescent="0.2">
      <c r="A89" s="13">
        <v>43828</v>
      </c>
      <c r="B89" s="14" t="s">
        <v>57</v>
      </c>
      <c r="C89" s="15"/>
      <c r="D89" s="15">
        <v>78.930000000000007</v>
      </c>
      <c r="E89" s="16">
        <f t="shared" si="1"/>
        <v>-862.72999999999979</v>
      </c>
    </row>
    <row r="90" spans="1:5" ht="16.5" customHeight="1" x14ac:dyDescent="0.2">
      <c r="A90" s="13">
        <v>43829</v>
      </c>
      <c r="B90" s="14" t="s">
        <v>58</v>
      </c>
      <c r="C90" s="15">
        <v>100</v>
      </c>
      <c r="D90" s="15"/>
      <c r="E90" s="16">
        <f t="shared" si="1"/>
        <v>-762.72999999999979</v>
      </c>
    </row>
    <row r="91" spans="1:5" ht="16.5" customHeight="1" x14ac:dyDescent="0.2">
      <c r="A91" s="13">
        <v>43829</v>
      </c>
      <c r="B91" s="14" t="s">
        <v>59</v>
      </c>
      <c r="C91" s="15"/>
      <c r="D91" s="15">
        <v>148</v>
      </c>
      <c r="E91" s="16">
        <f t="shared" si="1"/>
        <v>-910.72999999999979</v>
      </c>
    </row>
    <row r="92" spans="1:5" ht="16.5" customHeight="1" x14ac:dyDescent="0.2">
      <c r="A92" s="13">
        <v>43829</v>
      </c>
      <c r="B92" s="14" t="s">
        <v>12</v>
      </c>
      <c r="C92" s="15"/>
      <c r="D92" s="15">
        <v>90</v>
      </c>
      <c r="E92" s="16">
        <f t="shared" si="1"/>
        <v>-1000.7299999999998</v>
      </c>
    </row>
    <row r="93" spans="1:5" ht="16.5" customHeight="1" x14ac:dyDescent="0.2">
      <c r="A93" s="13">
        <v>43829</v>
      </c>
      <c r="B93" s="14" t="s">
        <v>60</v>
      </c>
      <c r="C93" s="15"/>
      <c r="D93" s="15">
        <v>7.8</v>
      </c>
      <c r="E93" s="16">
        <f t="shared" si="1"/>
        <v>-1008.5299999999997</v>
      </c>
    </row>
    <row r="94" spans="1:5" ht="16.5" customHeight="1" x14ac:dyDescent="0.2">
      <c r="A94" s="13">
        <v>43829</v>
      </c>
      <c r="B94" s="14" t="s">
        <v>31</v>
      </c>
      <c r="C94" s="15"/>
      <c r="D94" s="15">
        <v>196.44</v>
      </c>
      <c r="E94" s="16">
        <f t="shared" si="1"/>
        <v>-1204.9699999999998</v>
      </c>
    </row>
    <row r="95" spans="1:5" ht="16.5" customHeight="1" x14ac:dyDescent="0.2">
      <c r="A95" s="13">
        <v>43829</v>
      </c>
      <c r="B95" s="14" t="s">
        <v>61</v>
      </c>
      <c r="C95" s="15"/>
      <c r="D95" s="15">
        <v>19.899999999999999</v>
      </c>
      <c r="E95" s="16">
        <f t="shared" si="1"/>
        <v>-1224.8699999999999</v>
      </c>
    </row>
    <row r="96" spans="1:5" ht="16.5" customHeight="1" x14ac:dyDescent="0.2">
      <c r="A96" s="13">
        <v>43829</v>
      </c>
      <c r="B96" s="14" t="s">
        <v>61</v>
      </c>
      <c r="C96" s="15"/>
      <c r="D96" s="15">
        <v>20.9</v>
      </c>
      <c r="E96" s="16">
        <f t="shared" si="1"/>
        <v>-1245.77</v>
      </c>
    </row>
    <row r="97" spans="1:6" ht="16.5" customHeight="1" x14ac:dyDescent="0.2">
      <c r="A97" s="13">
        <v>43830</v>
      </c>
      <c r="B97" s="14" t="s">
        <v>62</v>
      </c>
      <c r="C97" s="15"/>
      <c r="D97" s="15">
        <v>40.71</v>
      </c>
      <c r="E97" s="16">
        <f t="shared" si="1"/>
        <v>-1286.48</v>
      </c>
    </row>
    <row r="98" spans="1:6" ht="16.5" customHeight="1" x14ac:dyDescent="0.2">
      <c r="A98" s="13">
        <v>43830</v>
      </c>
      <c r="B98" s="14" t="s">
        <v>63</v>
      </c>
      <c r="C98" s="15"/>
      <c r="D98" s="15">
        <v>107.39</v>
      </c>
      <c r="E98" s="16">
        <f t="shared" si="1"/>
        <v>-1393.8700000000001</v>
      </c>
    </row>
    <row r="99" spans="1:6" ht="16.5" customHeight="1" x14ac:dyDescent="0.2">
      <c r="A99" s="13">
        <v>43830</v>
      </c>
      <c r="B99" s="14" t="s">
        <v>64</v>
      </c>
      <c r="C99" s="15"/>
      <c r="D99" s="15">
        <v>60</v>
      </c>
      <c r="E99" s="16">
        <f t="shared" si="1"/>
        <v>-1453.8700000000001</v>
      </c>
    </row>
    <row r="100" spans="1:6" ht="18.75" customHeight="1" x14ac:dyDescent="0.2">
      <c r="A100" s="13">
        <v>43830</v>
      </c>
      <c r="B100" s="14" t="s">
        <v>16</v>
      </c>
      <c r="C100" s="15"/>
      <c r="D100" s="15">
        <v>320</v>
      </c>
      <c r="E100" s="16">
        <f t="shared" si="1"/>
        <v>-1773.8700000000001</v>
      </c>
      <c r="F100" s="17"/>
    </row>
    <row r="101" spans="1:6" x14ac:dyDescent="0.2">
      <c r="A101" s="18" t="s">
        <v>65</v>
      </c>
      <c r="B101" s="19"/>
      <c r="C101" s="20">
        <f>SUM(C6:C100)</f>
        <v>14378.1</v>
      </c>
      <c r="D101" s="20">
        <f>SUM(D6:D100)</f>
        <v>16281.119999999997</v>
      </c>
      <c r="E101" s="21">
        <f>E6+C101-D101</f>
        <v>-1773.8699999999972</v>
      </c>
    </row>
    <row r="103" spans="1:6" ht="13.5" thickBot="1" x14ac:dyDescent="0.25"/>
    <row r="104" spans="1:6" ht="15" x14ac:dyDescent="0.2">
      <c r="A104" s="22" t="s">
        <v>66</v>
      </c>
      <c r="B104" s="23"/>
      <c r="C104" s="24"/>
      <c r="D104" s="24"/>
      <c r="E104" s="25"/>
    </row>
    <row r="105" spans="1:6" ht="32.25" customHeight="1" thickBot="1" x14ac:dyDescent="0.25">
      <c r="A105" s="26"/>
      <c r="B105" s="27"/>
      <c r="C105" s="28"/>
      <c r="D105" s="28"/>
      <c r="E105" s="29"/>
    </row>
    <row r="106" spans="1:6" ht="18" customHeight="1" thickBot="1" x14ac:dyDescent="0.25">
      <c r="A106" s="30" t="s">
        <v>67</v>
      </c>
      <c r="B106" s="31" t="s">
        <v>68</v>
      </c>
      <c r="C106" s="32" t="s">
        <v>69</v>
      </c>
      <c r="D106" s="32" t="s">
        <v>70</v>
      </c>
      <c r="E106" s="33" t="s">
        <v>71</v>
      </c>
    </row>
    <row r="107" spans="1:6" ht="18" customHeight="1" x14ac:dyDescent="0.2">
      <c r="A107" s="13"/>
      <c r="B107" s="14" t="s">
        <v>72</v>
      </c>
      <c r="C107" s="15"/>
      <c r="D107" s="15"/>
      <c r="E107" s="16">
        <v>3632.38</v>
      </c>
    </row>
    <row r="108" spans="1:6" ht="18" customHeight="1" x14ac:dyDescent="0.2">
      <c r="A108" s="13">
        <v>43803</v>
      </c>
      <c r="B108" s="14" t="s">
        <v>73</v>
      </c>
      <c r="C108" s="15">
        <v>1650</v>
      </c>
      <c r="D108" s="15"/>
      <c r="E108" s="16">
        <f t="shared" ref="E108:E147" si="2">E107+C108-D108</f>
        <v>5282.38</v>
      </c>
    </row>
    <row r="109" spans="1:6" ht="18" customHeight="1" x14ac:dyDescent="0.2">
      <c r="A109" s="13">
        <v>43804</v>
      </c>
      <c r="B109" s="14" t="s">
        <v>74</v>
      </c>
      <c r="C109" s="15">
        <v>1000</v>
      </c>
      <c r="D109" s="15"/>
      <c r="E109" s="16">
        <f t="shared" si="2"/>
        <v>6282.38</v>
      </c>
    </row>
    <row r="110" spans="1:6" ht="18" customHeight="1" x14ac:dyDescent="0.2">
      <c r="A110" s="13">
        <v>43804</v>
      </c>
      <c r="B110" s="14" t="s">
        <v>75</v>
      </c>
      <c r="C110" s="15">
        <v>1400</v>
      </c>
      <c r="D110" s="15"/>
      <c r="E110" s="16">
        <f t="shared" si="2"/>
        <v>7682.38</v>
      </c>
    </row>
    <row r="111" spans="1:6" ht="18" customHeight="1" x14ac:dyDescent="0.2">
      <c r="A111" s="13">
        <v>43804</v>
      </c>
      <c r="B111" s="14" t="s">
        <v>76</v>
      </c>
      <c r="C111" s="15">
        <v>2000</v>
      </c>
      <c r="D111" s="15"/>
      <c r="E111" s="16">
        <f t="shared" si="2"/>
        <v>9682.380000000001</v>
      </c>
    </row>
    <row r="112" spans="1:6" ht="18" customHeight="1" x14ac:dyDescent="0.2">
      <c r="A112" s="13">
        <v>43805</v>
      </c>
      <c r="B112" s="14" t="s">
        <v>77</v>
      </c>
      <c r="C112" s="15">
        <v>2000</v>
      </c>
      <c r="D112" s="15"/>
      <c r="E112" s="16">
        <f t="shared" si="2"/>
        <v>11682.380000000001</v>
      </c>
    </row>
    <row r="113" spans="1:5" ht="18" customHeight="1" x14ac:dyDescent="0.2">
      <c r="A113" s="13">
        <v>43805</v>
      </c>
      <c r="B113" s="14" t="s">
        <v>18</v>
      </c>
      <c r="C113" s="15">
        <v>1920</v>
      </c>
      <c r="D113" s="15"/>
      <c r="E113" s="16">
        <f t="shared" si="2"/>
        <v>13602.380000000001</v>
      </c>
    </row>
    <row r="114" spans="1:5" ht="18" customHeight="1" x14ac:dyDescent="0.2">
      <c r="A114" s="13">
        <v>43805</v>
      </c>
      <c r="B114" s="14" t="s">
        <v>78</v>
      </c>
      <c r="C114" s="15"/>
      <c r="D114" s="15">
        <v>1609.44</v>
      </c>
      <c r="E114" s="16">
        <f t="shared" si="2"/>
        <v>11992.94</v>
      </c>
    </row>
    <row r="115" spans="1:5" ht="18" customHeight="1" x14ac:dyDescent="0.2">
      <c r="A115" s="13">
        <v>43805</v>
      </c>
      <c r="B115" s="14" t="s">
        <v>79</v>
      </c>
      <c r="C115" s="15"/>
      <c r="D115" s="15">
        <v>1352.72</v>
      </c>
      <c r="E115" s="16">
        <f t="shared" si="2"/>
        <v>10640.220000000001</v>
      </c>
    </row>
    <row r="116" spans="1:5" ht="18" customHeight="1" x14ac:dyDescent="0.2">
      <c r="A116" s="13">
        <v>43805</v>
      </c>
      <c r="B116" s="14" t="s">
        <v>79</v>
      </c>
      <c r="C116" s="15"/>
      <c r="D116" s="15">
        <v>125</v>
      </c>
      <c r="E116" s="16">
        <f t="shared" si="2"/>
        <v>10515.220000000001</v>
      </c>
    </row>
    <row r="117" spans="1:5" ht="18" customHeight="1" x14ac:dyDescent="0.2">
      <c r="A117" s="13">
        <v>43805</v>
      </c>
      <c r="B117" s="14" t="s">
        <v>80</v>
      </c>
      <c r="C117" s="15"/>
      <c r="D117" s="15">
        <v>1501.46</v>
      </c>
      <c r="E117" s="16">
        <f t="shared" si="2"/>
        <v>9013.760000000002</v>
      </c>
    </row>
    <row r="118" spans="1:5" ht="18" customHeight="1" x14ac:dyDescent="0.2">
      <c r="A118" s="13">
        <v>43805</v>
      </c>
      <c r="B118" s="14" t="s">
        <v>80</v>
      </c>
      <c r="C118" s="15"/>
      <c r="D118" s="15">
        <v>150</v>
      </c>
      <c r="E118" s="16">
        <f t="shared" si="2"/>
        <v>8863.760000000002</v>
      </c>
    </row>
    <row r="119" spans="1:5" ht="18" customHeight="1" x14ac:dyDescent="0.2">
      <c r="A119" s="13">
        <v>43805</v>
      </c>
      <c r="B119" s="14" t="s">
        <v>81</v>
      </c>
      <c r="C119" s="15"/>
      <c r="D119" s="15">
        <v>6000</v>
      </c>
      <c r="E119" s="16">
        <f t="shared" si="2"/>
        <v>2863.760000000002</v>
      </c>
    </row>
    <row r="120" spans="1:5" ht="18" customHeight="1" x14ac:dyDescent="0.2">
      <c r="A120" s="13">
        <v>43805</v>
      </c>
      <c r="B120" s="14" t="s">
        <v>82</v>
      </c>
      <c r="C120" s="15"/>
      <c r="D120" s="15">
        <v>1769.75</v>
      </c>
      <c r="E120" s="16">
        <f t="shared" si="2"/>
        <v>1094.010000000002</v>
      </c>
    </row>
    <row r="121" spans="1:5" ht="18" customHeight="1" x14ac:dyDescent="0.2">
      <c r="A121" s="13">
        <v>43805</v>
      </c>
      <c r="B121" s="14" t="s">
        <v>83</v>
      </c>
      <c r="C121" s="15"/>
      <c r="D121" s="15">
        <v>10.45</v>
      </c>
      <c r="E121" s="16">
        <f t="shared" si="2"/>
        <v>1083.560000000002</v>
      </c>
    </row>
    <row r="122" spans="1:5" ht="18" customHeight="1" x14ac:dyDescent="0.2">
      <c r="A122" s="13">
        <v>43805</v>
      </c>
      <c r="B122" s="14" t="s">
        <v>83</v>
      </c>
      <c r="C122" s="15"/>
      <c r="D122" s="15">
        <v>52</v>
      </c>
      <c r="E122" s="16">
        <f t="shared" si="2"/>
        <v>1031.560000000002</v>
      </c>
    </row>
    <row r="123" spans="1:5" ht="18" customHeight="1" x14ac:dyDescent="0.2">
      <c r="A123" s="13">
        <v>43808</v>
      </c>
      <c r="B123" s="14" t="s">
        <v>18</v>
      </c>
      <c r="C123" s="15">
        <v>910</v>
      </c>
      <c r="D123" s="15"/>
      <c r="E123" s="16">
        <f t="shared" si="2"/>
        <v>1941.560000000002</v>
      </c>
    </row>
    <row r="124" spans="1:5" ht="18" customHeight="1" x14ac:dyDescent="0.2">
      <c r="A124" s="13">
        <v>43810</v>
      </c>
      <c r="B124" s="14" t="s">
        <v>84</v>
      </c>
      <c r="C124" s="15">
        <v>8000</v>
      </c>
      <c r="D124" s="15"/>
      <c r="E124" s="16">
        <f t="shared" si="2"/>
        <v>9941.5600000000013</v>
      </c>
    </row>
    <row r="125" spans="1:5" ht="18" customHeight="1" x14ac:dyDescent="0.2">
      <c r="A125" s="13">
        <v>43811</v>
      </c>
      <c r="B125" s="14" t="s">
        <v>18</v>
      </c>
      <c r="C125" s="15">
        <v>1170</v>
      </c>
      <c r="D125" s="15"/>
      <c r="E125" s="16">
        <f t="shared" si="2"/>
        <v>11111.560000000001</v>
      </c>
    </row>
    <row r="126" spans="1:5" ht="18" customHeight="1" x14ac:dyDescent="0.2">
      <c r="A126" s="13">
        <v>43815</v>
      </c>
      <c r="B126" s="14" t="s">
        <v>81</v>
      </c>
      <c r="C126" s="15"/>
      <c r="D126" s="15">
        <v>5100</v>
      </c>
      <c r="E126" s="16">
        <f t="shared" si="2"/>
        <v>6011.5600000000013</v>
      </c>
    </row>
    <row r="127" spans="1:5" ht="18" customHeight="1" x14ac:dyDescent="0.2">
      <c r="A127" s="13">
        <v>43815</v>
      </c>
      <c r="B127" s="14" t="s">
        <v>85</v>
      </c>
      <c r="C127" s="15"/>
      <c r="D127" s="15">
        <v>10.45</v>
      </c>
      <c r="E127" s="16">
        <f t="shared" si="2"/>
        <v>6001.1100000000015</v>
      </c>
    </row>
    <row r="128" spans="1:5" ht="18" customHeight="1" x14ac:dyDescent="0.2">
      <c r="A128" s="13">
        <v>43816</v>
      </c>
      <c r="B128" s="14" t="s">
        <v>18</v>
      </c>
      <c r="C128" s="15">
        <v>1350</v>
      </c>
      <c r="D128" s="15"/>
      <c r="E128" s="16">
        <f t="shared" si="2"/>
        <v>7351.1100000000015</v>
      </c>
    </row>
    <row r="129" spans="1:5" ht="18" customHeight="1" x14ac:dyDescent="0.2">
      <c r="A129" s="13">
        <v>43818</v>
      </c>
      <c r="B129" s="14" t="s">
        <v>86</v>
      </c>
      <c r="C129" s="15">
        <v>3100</v>
      </c>
      <c r="D129" s="15"/>
      <c r="E129" s="16">
        <f t="shared" si="2"/>
        <v>10451.11</v>
      </c>
    </row>
    <row r="130" spans="1:5" ht="18" customHeight="1" x14ac:dyDescent="0.2">
      <c r="A130" s="13">
        <v>43818</v>
      </c>
      <c r="B130" s="14" t="s">
        <v>87</v>
      </c>
      <c r="C130" s="15">
        <v>650</v>
      </c>
      <c r="D130" s="15"/>
      <c r="E130" s="16">
        <f t="shared" si="2"/>
        <v>11101.11</v>
      </c>
    </row>
    <row r="131" spans="1:5" ht="18" customHeight="1" x14ac:dyDescent="0.2">
      <c r="A131" s="13">
        <v>43818</v>
      </c>
      <c r="B131" s="14" t="s">
        <v>81</v>
      </c>
      <c r="C131" s="15"/>
      <c r="D131" s="15">
        <v>5000</v>
      </c>
      <c r="E131" s="16">
        <f t="shared" si="2"/>
        <v>6101.1100000000006</v>
      </c>
    </row>
    <row r="132" spans="1:5" ht="18" customHeight="1" x14ac:dyDescent="0.2">
      <c r="A132" s="13">
        <v>43818</v>
      </c>
      <c r="B132" s="14" t="s">
        <v>88</v>
      </c>
      <c r="C132" s="15"/>
      <c r="D132" s="15">
        <v>10.45</v>
      </c>
      <c r="E132" s="16">
        <f t="shared" si="2"/>
        <v>6090.6600000000008</v>
      </c>
    </row>
    <row r="133" spans="1:5" ht="18" customHeight="1" x14ac:dyDescent="0.2">
      <c r="A133" s="13">
        <v>43819</v>
      </c>
      <c r="B133" s="14" t="s">
        <v>18</v>
      </c>
      <c r="C133" s="15">
        <v>650.26</v>
      </c>
      <c r="D133" s="15"/>
      <c r="E133" s="16">
        <f t="shared" si="2"/>
        <v>6740.920000000001</v>
      </c>
    </row>
    <row r="134" spans="1:5" ht="18" customHeight="1" x14ac:dyDescent="0.2">
      <c r="A134" s="13">
        <v>43819</v>
      </c>
      <c r="B134" s="14" t="s">
        <v>18</v>
      </c>
      <c r="C134" s="15">
        <v>300</v>
      </c>
      <c r="D134" s="15"/>
      <c r="E134" s="16">
        <f t="shared" si="2"/>
        <v>7040.920000000001</v>
      </c>
    </row>
    <row r="135" spans="1:5" ht="18" customHeight="1" x14ac:dyDescent="0.2">
      <c r="A135" s="13">
        <v>43819</v>
      </c>
      <c r="B135" s="14" t="s">
        <v>89</v>
      </c>
      <c r="C135" s="15"/>
      <c r="D135" s="15">
        <v>805.85</v>
      </c>
      <c r="E135" s="16">
        <f t="shared" si="2"/>
        <v>6235.0700000000006</v>
      </c>
    </row>
    <row r="136" spans="1:5" ht="18" customHeight="1" x14ac:dyDescent="0.2">
      <c r="A136" s="13">
        <v>43819</v>
      </c>
      <c r="B136" s="14" t="s">
        <v>90</v>
      </c>
      <c r="C136" s="15"/>
      <c r="D136" s="15">
        <v>752.19</v>
      </c>
      <c r="E136" s="16">
        <f t="shared" si="2"/>
        <v>5482.880000000001</v>
      </c>
    </row>
    <row r="137" spans="1:5" ht="18" customHeight="1" x14ac:dyDescent="0.2">
      <c r="A137" s="13">
        <v>43819</v>
      </c>
      <c r="B137" s="14" t="s">
        <v>91</v>
      </c>
      <c r="C137" s="15"/>
      <c r="D137" s="15">
        <v>944.22</v>
      </c>
      <c r="E137" s="16">
        <f t="shared" si="2"/>
        <v>4538.6600000000008</v>
      </c>
    </row>
    <row r="138" spans="1:5" ht="18" customHeight="1" x14ac:dyDescent="0.2">
      <c r="A138" s="13">
        <v>43819</v>
      </c>
      <c r="B138" s="14" t="s">
        <v>92</v>
      </c>
      <c r="C138" s="15"/>
      <c r="D138" s="15">
        <v>1031.21</v>
      </c>
      <c r="E138" s="16">
        <f t="shared" si="2"/>
        <v>3507.4500000000007</v>
      </c>
    </row>
    <row r="139" spans="1:5" ht="18" customHeight="1" x14ac:dyDescent="0.2">
      <c r="A139" s="13">
        <v>43819</v>
      </c>
      <c r="B139" s="14" t="s">
        <v>93</v>
      </c>
      <c r="C139" s="15"/>
      <c r="D139" s="15">
        <v>1063.3599999999999</v>
      </c>
      <c r="E139" s="16">
        <f t="shared" si="2"/>
        <v>2444.0900000000011</v>
      </c>
    </row>
    <row r="140" spans="1:5" ht="18" customHeight="1" x14ac:dyDescent="0.2">
      <c r="A140" s="13">
        <v>43819</v>
      </c>
      <c r="B140" s="14" t="s">
        <v>94</v>
      </c>
      <c r="C140" s="15"/>
      <c r="D140" s="15">
        <v>61.48</v>
      </c>
      <c r="E140" s="16">
        <f t="shared" si="2"/>
        <v>2382.610000000001</v>
      </c>
    </row>
    <row r="141" spans="1:5" ht="18" customHeight="1" x14ac:dyDescent="0.2">
      <c r="A141" s="13">
        <v>43822</v>
      </c>
      <c r="B141" s="14" t="s">
        <v>95</v>
      </c>
      <c r="C141" s="15">
        <v>500</v>
      </c>
      <c r="D141" s="15"/>
      <c r="E141" s="16">
        <f t="shared" si="2"/>
        <v>2882.610000000001</v>
      </c>
    </row>
    <row r="142" spans="1:5" ht="18" customHeight="1" x14ac:dyDescent="0.2">
      <c r="A142" s="13">
        <v>43822</v>
      </c>
      <c r="B142" s="14" t="s">
        <v>95</v>
      </c>
      <c r="C142" s="15">
        <v>2000</v>
      </c>
      <c r="D142" s="15"/>
      <c r="E142" s="16">
        <f t="shared" si="2"/>
        <v>4882.6100000000006</v>
      </c>
    </row>
    <row r="143" spans="1:5" ht="18" customHeight="1" x14ac:dyDescent="0.2">
      <c r="A143" s="13">
        <v>43822</v>
      </c>
      <c r="B143" s="14" t="s">
        <v>96</v>
      </c>
      <c r="C143" s="15">
        <v>2000</v>
      </c>
      <c r="D143" s="15"/>
      <c r="E143" s="16">
        <f t="shared" si="2"/>
        <v>6882.6100000000006</v>
      </c>
    </row>
    <row r="144" spans="1:5" ht="18" customHeight="1" x14ac:dyDescent="0.2">
      <c r="A144" s="13">
        <v>43822</v>
      </c>
      <c r="B144" s="14" t="s">
        <v>97</v>
      </c>
      <c r="C144" s="15">
        <v>1047</v>
      </c>
      <c r="D144" s="15"/>
      <c r="E144" s="16">
        <f t="shared" si="2"/>
        <v>7929.6100000000006</v>
      </c>
    </row>
    <row r="145" spans="1:5" ht="18" customHeight="1" x14ac:dyDescent="0.2">
      <c r="A145" s="13">
        <v>43822</v>
      </c>
      <c r="B145" s="14" t="s">
        <v>98</v>
      </c>
      <c r="C145" s="15">
        <v>2100</v>
      </c>
      <c r="D145" s="15"/>
      <c r="E145" s="16">
        <f t="shared" si="2"/>
        <v>10029.61</v>
      </c>
    </row>
    <row r="146" spans="1:5" ht="18" customHeight="1" x14ac:dyDescent="0.2">
      <c r="A146" s="13">
        <v>43822</v>
      </c>
      <c r="B146" s="14" t="s">
        <v>94</v>
      </c>
      <c r="C146" s="15"/>
      <c r="D146" s="15">
        <v>149.44</v>
      </c>
      <c r="E146" s="16">
        <f t="shared" si="2"/>
        <v>9880.17</v>
      </c>
    </row>
    <row r="147" spans="1:5" ht="18" customHeight="1" x14ac:dyDescent="0.2">
      <c r="A147" s="13">
        <v>43825</v>
      </c>
      <c r="B147" s="14" t="s">
        <v>99</v>
      </c>
      <c r="C147" s="15">
        <v>7666.66</v>
      </c>
      <c r="D147" s="15"/>
      <c r="E147" s="16">
        <f t="shared" si="2"/>
        <v>17546.830000000002</v>
      </c>
    </row>
    <row r="148" spans="1:5" s="36" customFormat="1" ht="24.75" customHeight="1" x14ac:dyDescent="0.2">
      <c r="A148" s="18" t="s">
        <v>100</v>
      </c>
      <c r="B148" s="34"/>
      <c r="C148" s="35">
        <f>SUM(C108:C147)</f>
        <v>41413.919999999998</v>
      </c>
      <c r="D148" s="35">
        <f>SUM(D108:D147)</f>
        <v>27499.469999999998</v>
      </c>
      <c r="E148" s="35">
        <f>E107+C148-D148</f>
        <v>17546.829999999998</v>
      </c>
    </row>
    <row r="149" spans="1:5" ht="20.25" customHeight="1" x14ac:dyDescent="0.2">
      <c r="A149" s="37" t="s">
        <v>101</v>
      </c>
      <c r="B149" s="38" t="s">
        <v>102</v>
      </c>
      <c r="C149" s="39">
        <f>C143+C129+C130+C110+C111+C112</f>
        <v>11150</v>
      </c>
      <c r="D149" s="39">
        <f>D119+D126+D131</f>
        <v>16100</v>
      </c>
      <c r="E149" s="39"/>
    </row>
    <row r="150" spans="1:5" ht="13.5" thickBot="1" x14ac:dyDescent="0.25"/>
    <row r="151" spans="1:5" ht="15" x14ac:dyDescent="0.2">
      <c r="A151" s="22" t="s">
        <v>103</v>
      </c>
      <c r="B151" s="23"/>
      <c r="C151" s="24"/>
      <c r="D151" s="24"/>
      <c r="E151" s="25"/>
    </row>
    <row r="152" spans="1:5" ht="15.75" thickBot="1" x14ac:dyDescent="0.25">
      <c r="A152" s="26"/>
      <c r="B152" s="27"/>
      <c r="C152" s="28"/>
      <c r="D152" s="28"/>
      <c r="E152" s="29"/>
    </row>
    <row r="153" spans="1:5" ht="19.5" customHeight="1" thickBot="1" x14ac:dyDescent="0.25">
      <c r="A153" s="40" t="s">
        <v>67</v>
      </c>
      <c r="B153" s="41" t="s">
        <v>68</v>
      </c>
      <c r="C153" s="42" t="s">
        <v>69</v>
      </c>
      <c r="D153" s="42" t="s">
        <v>70</v>
      </c>
      <c r="E153" s="43" t="s">
        <v>71</v>
      </c>
    </row>
    <row r="154" spans="1:5" ht="19.5" customHeight="1" x14ac:dyDescent="0.2">
      <c r="A154" s="13"/>
      <c r="B154" s="14" t="s">
        <v>72</v>
      </c>
      <c r="C154" s="15"/>
      <c r="D154" s="15"/>
      <c r="E154" s="16">
        <v>107.22</v>
      </c>
    </row>
    <row r="155" spans="1:5" ht="19.5" customHeight="1" x14ac:dyDescent="0.2">
      <c r="A155" s="13">
        <v>43801</v>
      </c>
      <c r="B155" s="14" t="s">
        <v>18</v>
      </c>
      <c r="C155" s="15">
        <v>352.06</v>
      </c>
      <c r="D155" s="15"/>
      <c r="E155" s="16">
        <f>E154+C155-D155</f>
        <v>459.28</v>
      </c>
    </row>
    <row r="156" spans="1:5" ht="19.5" customHeight="1" x14ac:dyDescent="0.2">
      <c r="A156" s="13">
        <v>43802</v>
      </c>
      <c r="B156" s="14" t="s">
        <v>104</v>
      </c>
      <c r="C156" s="15"/>
      <c r="D156" s="15">
        <v>54.95</v>
      </c>
      <c r="E156" s="16">
        <f t="shared" ref="E156:E161" si="3">E155+C156-D156</f>
        <v>404.33</v>
      </c>
    </row>
    <row r="157" spans="1:5" ht="19.5" customHeight="1" x14ac:dyDescent="0.2">
      <c r="A157" s="13">
        <v>43803</v>
      </c>
      <c r="B157" s="14" t="s">
        <v>18</v>
      </c>
      <c r="C157" s="15">
        <v>1000</v>
      </c>
      <c r="D157" s="15"/>
      <c r="E157" s="16">
        <f t="shared" si="3"/>
        <v>1404.33</v>
      </c>
    </row>
    <row r="158" spans="1:5" ht="19.5" customHeight="1" x14ac:dyDescent="0.2">
      <c r="A158" s="13">
        <v>43804</v>
      </c>
      <c r="B158" s="14" t="s">
        <v>105</v>
      </c>
      <c r="C158" s="15"/>
      <c r="D158" s="15">
        <v>1400</v>
      </c>
      <c r="E158" s="16">
        <f t="shared" si="3"/>
        <v>4.3299999999999272</v>
      </c>
    </row>
    <row r="159" spans="1:5" ht="19.5" customHeight="1" x14ac:dyDescent="0.2">
      <c r="A159" s="13">
        <v>43809</v>
      </c>
      <c r="B159" s="14" t="s">
        <v>18</v>
      </c>
      <c r="C159" s="15">
        <v>3432.06</v>
      </c>
      <c r="D159" s="15"/>
      <c r="E159" s="16">
        <f t="shared" si="3"/>
        <v>3436.39</v>
      </c>
    </row>
    <row r="160" spans="1:5" ht="19.5" customHeight="1" x14ac:dyDescent="0.2">
      <c r="A160" s="13">
        <v>43818</v>
      </c>
      <c r="B160" s="14" t="s">
        <v>106</v>
      </c>
      <c r="C160" s="15"/>
      <c r="D160" s="15">
        <v>3100</v>
      </c>
      <c r="E160" s="16">
        <f t="shared" si="3"/>
        <v>336.38999999999987</v>
      </c>
    </row>
    <row r="161" spans="1:5" ht="19.5" customHeight="1" x14ac:dyDescent="0.2">
      <c r="A161" s="13">
        <v>43822</v>
      </c>
      <c r="B161" s="14" t="s">
        <v>18</v>
      </c>
      <c r="C161" s="15">
        <v>702.93</v>
      </c>
      <c r="D161" s="15"/>
      <c r="E161" s="16">
        <f t="shared" si="3"/>
        <v>1039.3199999999997</v>
      </c>
    </row>
    <row r="162" spans="1:5" s="36" customFormat="1" ht="24.75" customHeight="1" x14ac:dyDescent="0.2">
      <c r="A162" s="18" t="s">
        <v>100</v>
      </c>
      <c r="B162" s="34"/>
      <c r="C162" s="35">
        <f>SUM(C155:C161)</f>
        <v>5487.05</v>
      </c>
      <c r="D162" s="35">
        <f>SUM(D155:D161)</f>
        <v>4554.95</v>
      </c>
      <c r="E162" s="35">
        <f>E154+C162-D162</f>
        <v>1039.3200000000006</v>
      </c>
    </row>
    <row r="163" spans="1:5" ht="20.25" customHeight="1" thickBot="1" x14ac:dyDescent="0.25">
      <c r="A163" s="37" t="s">
        <v>101</v>
      </c>
      <c r="B163" s="38" t="s">
        <v>102</v>
      </c>
      <c r="C163" s="39">
        <v>0</v>
      </c>
      <c r="D163" s="39">
        <f>D158+D160</f>
        <v>4500</v>
      </c>
      <c r="E163" s="39"/>
    </row>
    <row r="164" spans="1:5" ht="15" x14ac:dyDescent="0.2">
      <c r="A164" s="22"/>
      <c r="B164" s="23"/>
      <c r="C164" s="24"/>
      <c r="D164" s="24"/>
      <c r="E164" s="25"/>
    </row>
    <row r="165" spans="1:5" ht="15.75" thickBot="1" x14ac:dyDescent="0.25">
      <c r="A165" s="44" t="s">
        <v>107</v>
      </c>
      <c r="B165" s="45"/>
      <c r="C165" s="46"/>
      <c r="D165" s="46"/>
      <c r="E165" s="47"/>
    </row>
    <row r="166" spans="1:5" ht="13.5" thickBot="1" x14ac:dyDescent="0.25">
      <c r="A166" s="40"/>
      <c r="B166" s="41"/>
      <c r="C166" s="42"/>
      <c r="D166" s="42"/>
      <c r="E166" s="43"/>
    </row>
    <row r="167" spans="1:5" ht="17.25" customHeight="1" thickBot="1" x14ac:dyDescent="0.25">
      <c r="A167" s="40" t="s">
        <v>67</v>
      </c>
      <c r="B167" s="41" t="s">
        <v>68</v>
      </c>
      <c r="C167" s="42" t="s">
        <v>69</v>
      </c>
      <c r="D167" s="42" t="s">
        <v>70</v>
      </c>
      <c r="E167" s="43" t="s">
        <v>71</v>
      </c>
    </row>
    <row r="168" spans="1:5" ht="17.25" customHeight="1" x14ac:dyDescent="0.2">
      <c r="A168" s="48"/>
      <c r="B168" s="49" t="s">
        <v>108</v>
      </c>
      <c r="C168" s="50"/>
      <c r="D168" s="50"/>
      <c r="E168" s="51">
        <v>622.6</v>
      </c>
    </row>
    <row r="169" spans="1:5" ht="17.25" customHeight="1" x14ac:dyDescent="0.2">
      <c r="A169" s="13">
        <v>43801</v>
      </c>
      <c r="B169" s="14" t="s">
        <v>18</v>
      </c>
      <c r="C169" s="15">
        <v>1430</v>
      </c>
      <c r="D169" s="15"/>
      <c r="E169" s="16">
        <f>E168+C169-D169</f>
        <v>2052.6</v>
      </c>
    </row>
    <row r="170" spans="1:5" ht="17.25" customHeight="1" x14ac:dyDescent="0.2">
      <c r="A170" s="13">
        <v>43804</v>
      </c>
      <c r="B170" s="14" t="s">
        <v>105</v>
      </c>
      <c r="C170" s="15"/>
      <c r="D170" s="15">
        <v>2000</v>
      </c>
      <c r="E170" s="16">
        <f t="shared" ref="E170:E176" si="4">E169+C170-D170</f>
        <v>52.599999999999909</v>
      </c>
    </row>
    <row r="171" spans="1:5" ht="17.25" customHeight="1" x14ac:dyDescent="0.2">
      <c r="A171" s="13">
        <v>43805</v>
      </c>
      <c r="B171" s="14" t="s">
        <v>109</v>
      </c>
      <c r="C171" s="15">
        <v>2000</v>
      </c>
      <c r="D171" s="15"/>
      <c r="E171" s="16">
        <f t="shared" si="4"/>
        <v>2052.6</v>
      </c>
    </row>
    <row r="172" spans="1:5" ht="17.25" customHeight="1" x14ac:dyDescent="0.2">
      <c r="A172" s="13">
        <v>43805</v>
      </c>
      <c r="B172" s="14" t="s">
        <v>110</v>
      </c>
      <c r="C172" s="15"/>
      <c r="D172" s="15">
        <v>2000</v>
      </c>
      <c r="E172" s="16">
        <f t="shared" si="4"/>
        <v>52.599999999999909</v>
      </c>
    </row>
    <row r="173" spans="1:5" ht="17.25" customHeight="1" x14ac:dyDescent="0.2">
      <c r="A173" s="13">
        <v>43805</v>
      </c>
      <c r="B173" s="14" t="s">
        <v>83</v>
      </c>
      <c r="C173" s="15"/>
      <c r="D173" s="15">
        <v>52.6</v>
      </c>
      <c r="E173" s="16">
        <f t="shared" si="4"/>
        <v>-9.2370555648813024E-14</v>
      </c>
    </row>
    <row r="174" spans="1:5" ht="17.25" customHeight="1" x14ac:dyDescent="0.2">
      <c r="A174" s="13">
        <v>43808</v>
      </c>
      <c r="B174" s="14" t="s">
        <v>18</v>
      </c>
      <c r="C174" s="15">
        <v>1267</v>
      </c>
      <c r="D174" s="15"/>
      <c r="E174" s="16">
        <f t="shared" si="4"/>
        <v>1267</v>
      </c>
    </row>
    <row r="175" spans="1:5" ht="17.25" customHeight="1" x14ac:dyDescent="0.2">
      <c r="A175" s="13">
        <v>43808</v>
      </c>
      <c r="B175" s="14" t="s">
        <v>111</v>
      </c>
      <c r="C175" s="15"/>
      <c r="D175" s="15">
        <v>88.4</v>
      </c>
      <c r="E175" s="16">
        <f t="shared" si="4"/>
        <v>1178.5999999999999</v>
      </c>
    </row>
    <row r="176" spans="1:5" ht="17.25" customHeight="1" x14ac:dyDescent="0.2">
      <c r="A176" s="13">
        <v>43818</v>
      </c>
      <c r="B176" s="14" t="s">
        <v>106</v>
      </c>
      <c r="C176" s="15"/>
      <c r="D176" s="15">
        <v>650</v>
      </c>
      <c r="E176" s="16">
        <f t="shared" si="4"/>
        <v>528.59999999999991</v>
      </c>
    </row>
    <row r="177" spans="1:5" ht="21.75" customHeight="1" thickBot="1" x14ac:dyDescent="0.25">
      <c r="A177" s="18" t="s">
        <v>100</v>
      </c>
      <c r="B177" s="19"/>
      <c r="C177" s="20">
        <f>SUM(C169:C176)</f>
        <v>4697</v>
      </c>
      <c r="D177" s="20">
        <f>SUM(D169:D176)</f>
        <v>4791</v>
      </c>
      <c r="E177" s="20">
        <f>E168+C177-D177</f>
        <v>528.60000000000036</v>
      </c>
    </row>
    <row r="178" spans="1:5" ht="13.5" thickBot="1" x14ac:dyDescent="0.25">
      <c r="A178" s="30" t="s">
        <v>101</v>
      </c>
      <c r="B178" s="52" t="s">
        <v>102</v>
      </c>
      <c r="C178" s="32">
        <v>0</v>
      </c>
      <c r="D178" s="32">
        <f>D170+D172+D176</f>
        <v>4650</v>
      </c>
      <c r="E178" s="33"/>
    </row>
    <row r="179" spans="1:5" ht="15" x14ac:dyDescent="0.2">
      <c r="A179" s="22"/>
      <c r="B179" s="23"/>
      <c r="C179" s="24"/>
      <c r="D179" s="24"/>
      <c r="E179" s="25"/>
    </row>
    <row r="180" spans="1:5" ht="21.75" customHeight="1" x14ac:dyDescent="0.2">
      <c r="A180" s="53" t="s">
        <v>112</v>
      </c>
      <c r="B180" s="54"/>
      <c r="C180" s="55"/>
      <c r="D180" s="55"/>
      <c r="E180" s="56"/>
    </row>
    <row r="181" spans="1:5" ht="18" customHeight="1" x14ac:dyDescent="0.2">
      <c r="A181" s="57" t="s">
        <v>67</v>
      </c>
      <c r="B181" s="11" t="s">
        <v>68</v>
      </c>
      <c r="C181" s="12" t="s">
        <v>69</v>
      </c>
      <c r="D181" s="12" t="s">
        <v>70</v>
      </c>
      <c r="E181" s="12" t="s">
        <v>71</v>
      </c>
    </row>
    <row r="182" spans="1:5" ht="18" customHeight="1" x14ac:dyDescent="0.2">
      <c r="A182" s="48"/>
      <c r="B182" s="49" t="s">
        <v>72</v>
      </c>
      <c r="C182" s="50">
        <v>0</v>
      </c>
      <c r="D182" s="50"/>
      <c r="E182" s="20">
        <v>15.62</v>
      </c>
    </row>
    <row r="183" spans="1:5" ht="18" customHeight="1" x14ac:dyDescent="0.2">
      <c r="A183" s="13">
        <v>43805</v>
      </c>
      <c r="B183" s="14" t="s">
        <v>113</v>
      </c>
      <c r="C183" s="15">
        <v>6000</v>
      </c>
      <c r="D183" s="15"/>
      <c r="E183" s="16">
        <f t="shared" ref="E183:E202" si="5">E182+C183-D183</f>
        <v>6015.62</v>
      </c>
    </row>
    <row r="184" spans="1:5" ht="18" customHeight="1" x14ac:dyDescent="0.2">
      <c r="A184" s="13">
        <v>43805</v>
      </c>
      <c r="B184" s="14" t="s">
        <v>114</v>
      </c>
      <c r="C184" s="15">
        <v>4050</v>
      </c>
      <c r="D184" s="15"/>
      <c r="E184" s="16">
        <f t="shared" si="5"/>
        <v>10065.619999999999</v>
      </c>
    </row>
    <row r="185" spans="1:5" ht="18" customHeight="1" x14ac:dyDescent="0.2">
      <c r="A185" s="13">
        <v>43805</v>
      </c>
      <c r="B185" s="14" t="s">
        <v>115</v>
      </c>
      <c r="C185" s="15"/>
      <c r="D185" s="15">
        <v>2411.88</v>
      </c>
      <c r="E185" s="16">
        <f t="shared" si="5"/>
        <v>7653.7399999999989</v>
      </c>
    </row>
    <row r="186" spans="1:5" ht="18" customHeight="1" x14ac:dyDescent="0.2">
      <c r="A186" s="13">
        <v>43805</v>
      </c>
      <c r="B186" s="14" t="s">
        <v>116</v>
      </c>
      <c r="C186" s="15"/>
      <c r="D186" s="15">
        <v>575.37</v>
      </c>
      <c r="E186" s="16">
        <f t="shared" si="5"/>
        <v>7078.369999999999</v>
      </c>
    </row>
    <row r="187" spans="1:5" ht="18" customHeight="1" x14ac:dyDescent="0.2">
      <c r="A187" s="13">
        <v>43805</v>
      </c>
      <c r="B187" s="14" t="s">
        <v>117</v>
      </c>
      <c r="C187" s="15"/>
      <c r="D187" s="15">
        <v>1196.43</v>
      </c>
      <c r="E187" s="16">
        <f t="shared" si="5"/>
        <v>5881.9399999999987</v>
      </c>
    </row>
    <row r="188" spans="1:5" ht="18" customHeight="1" x14ac:dyDescent="0.2">
      <c r="A188" s="13">
        <v>43805</v>
      </c>
      <c r="B188" s="14" t="s">
        <v>118</v>
      </c>
      <c r="C188" s="15"/>
      <c r="D188" s="15">
        <v>882.52</v>
      </c>
      <c r="E188" s="16">
        <f t="shared" si="5"/>
        <v>4999.4199999999983</v>
      </c>
    </row>
    <row r="189" spans="1:5" ht="18" customHeight="1" x14ac:dyDescent="0.2">
      <c r="A189" s="13">
        <v>43805</v>
      </c>
      <c r="B189" s="14" t="s">
        <v>119</v>
      </c>
      <c r="C189" s="15"/>
      <c r="D189" s="15">
        <v>2343.98</v>
      </c>
      <c r="E189" s="16">
        <f t="shared" si="5"/>
        <v>2655.4399999999982</v>
      </c>
    </row>
    <row r="190" spans="1:5" ht="18" customHeight="1" x14ac:dyDescent="0.2">
      <c r="A190" s="13">
        <v>43805</v>
      </c>
      <c r="B190" s="14" t="s">
        <v>120</v>
      </c>
      <c r="C190" s="15"/>
      <c r="D190" s="15">
        <v>398.4</v>
      </c>
      <c r="E190" s="16">
        <f t="shared" si="5"/>
        <v>2257.0399999999981</v>
      </c>
    </row>
    <row r="191" spans="1:5" ht="18" customHeight="1" x14ac:dyDescent="0.2">
      <c r="A191" s="13">
        <v>43805</v>
      </c>
      <c r="B191" s="14" t="s">
        <v>115</v>
      </c>
      <c r="C191" s="15"/>
      <c r="D191" s="15">
        <v>998</v>
      </c>
      <c r="E191" s="16">
        <f t="shared" si="5"/>
        <v>1259.0399999999981</v>
      </c>
    </row>
    <row r="192" spans="1:5" ht="18" customHeight="1" x14ac:dyDescent="0.2">
      <c r="A192" s="13">
        <v>43805</v>
      </c>
      <c r="B192" s="14" t="s">
        <v>121</v>
      </c>
      <c r="C192" s="15"/>
      <c r="D192" s="15">
        <v>1013.39</v>
      </c>
      <c r="E192" s="16">
        <f t="shared" si="5"/>
        <v>245.64999999999816</v>
      </c>
    </row>
    <row r="193" spans="1:5" ht="18" customHeight="1" x14ac:dyDescent="0.2">
      <c r="A193" s="13">
        <v>43805</v>
      </c>
      <c r="B193" s="14" t="s">
        <v>120</v>
      </c>
      <c r="C193" s="15"/>
      <c r="D193" s="15">
        <v>60</v>
      </c>
      <c r="E193" s="16">
        <f t="shared" si="5"/>
        <v>185.64999999999816</v>
      </c>
    </row>
    <row r="194" spans="1:5" ht="18" customHeight="1" x14ac:dyDescent="0.2">
      <c r="A194" s="13">
        <v>43805</v>
      </c>
      <c r="B194" s="14" t="s">
        <v>119</v>
      </c>
      <c r="C194" s="15"/>
      <c r="D194" s="15">
        <v>60</v>
      </c>
      <c r="E194" s="16">
        <f t="shared" si="5"/>
        <v>125.64999999999816</v>
      </c>
    </row>
    <row r="195" spans="1:5" ht="18" customHeight="1" x14ac:dyDescent="0.2">
      <c r="A195" s="13">
        <v>43805</v>
      </c>
      <c r="B195" s="14" t="s">
        <v>122</v>
      </c>
      <c r="C195" s="15"/>
      <c r="D195" s="15">
        <v>15</v>
      </c>
      <c r="E195" s="16">
        <f t="shared" si="5"/>
        <v>110.64999999999816</v>
      </c>
    </row>
    <row r="196" spans="1:5" ht="18" customHeight="1" x14ac:dyDescent="0.2">
      <c r="A196" s="13">
        <v>43811</v>
      </c>
      <c r="B196" s="14" t="s">
        <v>114</v>
      </c>
      <c r="C196" s="15">
        <v>1100</v>
      </c>
      <c r="D196" s="15"/>
      <c r="E196" s="16">
        <f t="shared" si="5"/>
        <v>1210.6499999999983</v>
      </c>
    </row>
    <row r="197" spans="1:5" ht="18" customHeight="1" x14ac:dyDescent="0.2">
      <c r="A197" s="13">
        <v>43816</v>
      </c>
      <c r="B197" s="14" t="s">
        <v>123</v>
      </c>
      <c r="C197" s="15"/>
      <c r="D197" s="15">
        <v>50</v>
      </c>
      <c r="E197" s="16">
        <f t="shared" si="5"/>
        <v>1160.6499999999983</v>
      </c>
    </row>
    <row r="198" spans="1:5" ht="18" customHeight="1" x14ac:dyDescent="0.2">
      <c r="A198" s="13">
        <v>43816</v>
      </c>
      <c r="B198" s="14" t="s">
        <v>115</v>
      </c>
      <c r="C198" s="15"/>
      <c r="D198" s="15">
        <v>1099.5</v>
      </c>
      <c r="E198" s="16">
        <f t="shared" si="5"/>
        <v>61.149999999998272</v>
      </c>
    </row>
    <row r="199" spans="1:5" ht="18" customHeight="1" x14ac:dyDescent="0.2">
      <c r="A199" s="13">
        <v>43818</v>
      </c>
      <c r="B199" s="14" t="s">
        <v>113</v>
      </c>
      <c r="C199" s="15">
        <v>5000</v>
      </c>
      <c r="D199" s="15"/>
      <c r="E199" s="16">
        <f t="shared" si="5"/>
        <v>5061.1499999999978</v>
      </c>
    </row>
    <row r="200" spans="1:5" ht="18" customHeight="1" x14ac:dyDescent="0.2">
      <c r="A200" s="13">
        <v>43818</v>
      </c>
      <c r="B200" s="14" t="s">
        <v>122</v>
      </c>
      <c r="C200" s="15"/>
      <c r="D200" s="15">
        <v>1</v>
      </c>
      <c r="E200" s="16">
        <f t="shared" si="5"/>
        <v>5060.1499999999978</v>
      </c>
    </row>
    <row r="201" spans="1:5" ht="18" customHeight="1" x14ac:dyDescent="0.2">
      <c r="A201" s="13">
        <v>43822</v>
      </c>
      <c r="B201" s="14" t="s">
        <v>119</v>
      </c>
      <c r="C201" s="15"/>
      <c r="D201" s="15">
        <v>2992.47</v>
      </c>
      <c r="E201" s="16">
        <f t="shared" si="5"/>
        <v>2067.679999999998</v>
      </c>
    </row>
    <row r="202" spans="1:5" ht="18" customHeight="1" x14ac:dyDescent="0.2">
      <c r="A202" s="13">
        <v>43822</v>
      </c>
      <c r="B202" s="14" t="s">
        <v>124</v>
      </c>
      <c r="C202" s="15"/>
      <c r="D202" s="15">
        <v>765</v>
      </c>
      <c r="E202" s="16">
        <f t="shared" si="5"/>
        <v>1302.679999999998</v>
      </c>
    </row>
    <row r="203" spans="1:5" ht="21.75" customHeight="1" thickBot="1" x14ac:dyDescent="0.25">
      <c r="A203" s="18" t="s">
        <v>100</v>
      </c>
      <c r="B203" s="19"/>
      <c r="C203" s="20">
        <f>SUM(C183:C202)</f>
        <v>16150</v>
      </c>
      <c r="D203" s="20">
        <f>SUM(D183:D202)</f>
        <v>14862.939999999999</v>
      </c>
      <c r="E203" s="20">
        <f>E182+C203-D203</f>
        <v>1302.6800000000021</v>
      </c>
    </row>
    <row r="204" spans="1:5" ht="13.5" thickBot="1" x14ac:dyDescent="0.25">
      <c r="A204" s="30" t="s">
        <v>101</v>
      </c>
      <c r="B204" s="52" t="s">
        <v>102</v>
      </c>
      <c r="C204" s="32">
        <f>C183+C184+C196+C199</f>
        <v>16150</v>
      </c>
      <c r="D204" s="32">
        <v>0</v>
      </c>
      <c r="E204" s="33"/>
    </row>
    <row r="206" spans="1:5" s="58" customFormat="1" ht="23.25" customHeight="1" thickBot="1" x14ac:dyDescent="0.25">
      <c r="A206"/>
      <c r="B206"/>
      <c r="C206"/>
      <c r="D206"/>
      <c r="E206"/>
    </row>
    <row r="207" spans="1:5" ht="15.75" thickBot="1" x14ac:dyDescent="0.25">
      <c r="A207" s="59" t="s">
        <v>125</v>
      </c>
      <c r="B207" s="60"/>
      <c r="C207" s="60"/>
      <c r="D207" s="61"/>
      <c r="E207" s="62">
        <f>E203+E177+E162+E148+E101</f>
        <v>18643.560000000005</v>
      </c>
    </row>
  </sheetData>
  <mergeCells count="4">
    <mergeCell ref="A1:E1"/>
    <mergeCell ref="A2:E2"/>
    <mergeCell ref="A3:E3"/>
    <mergeCell ref="A4:E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de Abreu</dc:creator>
  <cp:lastModifiedBy>Francisco Jose de Abreu</cp:lastModifiedBy>
  <dcterms:created xsi:type="dcterms:W3CDTF">2020-03-11T17:40:50Z</dcterms:created>
  <dcterms:modified xsi:type="dcterms:W3CDTF">2020-03-11T17:41:27Z</dcterms:modified>
</cp:coreProperties>
</file>